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96" windowWidth="13680" windowHeight="9360" tabRatio="762" activeTab="0"/>
  </bookViews>
  <sheets>
    <sheet name="Nbre poissons" sheetId="1" r:id="rId1"/>
    <sheet name="cl.général 10" sheetId="2" r:id="rId2"/>
    <sheet name="FFPM" sheetId="3" r:id="rId3"/>
  </sheets>
  <definedNames>
    <definedName name="_xlnm.Print_Area" localSheetId="1">'cl.général 10'!$A$1:$O$47</definedName>
  </definedNames>
  <calcPr fullCalcOnLoad="1"/>
</workbook>
</file>

<file path=xl/sharedStrings.xml><?xml version="1.0" encoding="utf-8"?>
<sst xmlns="http://schemas.openxmlformats.org/spreadsheetml/2006/main" count="396" uniqueCount="91">
  <si>
    <t xml:space="preserve">Nom </t>
  </si>
  <si>
    <t>categorie</t>
  </si>
  <si>
    <t>GEN</t>
  </si>
  <si>
    <t>TOTAL</t>
  </si>
  <si>
    <t>COUSIN</t>
  </si>
  <si>
    <t>DEKNUYT</t>
  </si>
  <si>
    <t>DELALANDRE</t>
  </si>
  <si>
    <t>GESLAND</t>
  </si>
  <si>
    <t>GESLOT</t>
  </si>
  <si>
    <t>GRANCHER</t>
  </si>
  <si>
    <t>MALLARD</t>
  </si>
  <si>
    <t xml:space="preserve">MANCEL </t>
  </si>
  <si>
    <t>MARE</t>
  </si>
  <si>
    <t>MERCIER</t>
  </si>
  <si>
    <t>MOREL</t>
  </si>
  <si>
    <t>TOUTAIN</t>
  </si>
  <si>
    <t>TROCQUET</t>
  </si>
  <si>
    <t>Dominique</t>
  </si>
  <si>
    <t>Philippe</t>
  </si>
  <si>
    <t>Jean-Pierre</t>
  </si>
  <si>
    <t>Lucien</t>
  </si>
  <si>
    <t>Laurent</t>
  </si>
  <si>
    <t>Michel</t>
  </si>
  <si>
    <t>François</t>
  </si>
  <si>
    <t>Gérard</t>
  </si>
  <si>
    <t>Daniel</t>
  </si>
  <si>
    <t>Eric</t>
  </si>
  <si>
    <t>Stéphane</t>
  </si>
  <si>
    <t>Frédérique</t>
  </si>
  <si>
    <t>Serge</t>
  </si>
  <si>
    <t>Marc</t>
  </si>
  <si>
    <t>CZERWINSKI</t>
  </si>
  <si>
    <t>CREVEL</t>
  </si>
  <si>
    <t>SENIOR</t>
  </si>
  <si>
    <t>VETERAN</t>
  </si>
  <si>
    <t>DAME</t>
  </si>
  <si>
    <t>Prenom</t>
  </si>
  <si>
    <t xml:space="preserve"> </t>
  </si>
  <si>
    <t>David</t>
  </si>
  <si>
    <t>Valérie</t>
  </si>
  <si>
    <t>DUFRESNE</t>
  </si>
  <si>
    <t>Ulric</t>
  </si>
  <si>
    <t>LEVESQUES</t>
  </si>
  <si>
    <t>OUF</t>
  </si>
  <si>
    <t xml:space="preserve">Clément </t>
  </si>
  <si>
    <t>Christian</t>
  </si>
  <si>
    <t>Tiphaine</t>
  </si>
  <si>
    <t>BENJAMIN</t>
  </si>
  <si>
    <t>Prénom</t>
  </si>
  <si>
    <t>FFPM</t>
  </si>
  <si>
    <t>Thiphaine</t>
  </si>
  <si>
    <t>Clément</t>
  </si>
  <si>
    <t>ABS</t>
  </si>
  <si>
    <t>Brd</t>
  </si>
  <si>
    <t>EXC</t>
  </si>
  <si>
    <t>MINIME</t>
  </si>
  <si>
    <t>RUTTEN</t>
  </si>
  <si>
    <t>Alban</t>
  </si>
  <si>
    <t>BARRE</t>
  </si>
  <si>
    <t>mars</t>
  </si>
  <si>
    <t>mar</t>
  </si>
  <si>
    <t>LEROUX</t>
  </si>
  <si>
    <t>ANQUETIL</t>
  </si>
  <si>
    <t>Franck</t>
  </si>
  <si>
    <t>TIERCELIN</t>
  </si>
  <si>
    <t>Mathieu</t>
  </si>
  <si>
    <t>CAUVIN</t>
  </si>
  <si>
    <t>Sébastien</t>
  </si>
  <si>
    <t>BREARD</t>
  </si>
  <si>
    <t>Denis</t>
  </si>
  <si>
    <t>LEFEBVRE</t>
  </si>
  <si>
    <t>LUIZ</t>
  </si>
  <si>
    <t>Jacky</t>
  </si>
  <si>
    <t>MELLIER</t>
  </si>
  <si>
    <t>Karl</t>
  </si>
  <si>
    <t>Zachary</t>
  </si>
  <si>
    <t>FINET</t>
  </si>
  <si>
    <t>avril</t>
  </si>
  <si>
    <t>Avril</t>
  </si>
  <si>
    <t>avr</t>
  </si>
  <si>
    <t>Classement FFPM 2010</t>
  </si>
  <si>
    <t>Nbre de poissons  2010</t>
  </si>
  <si>
    <t>Classement General 2010</t>
  </si>
  <si>
    <t>mai</t>
  </si>
  <si>
    <t>presents</t>
  </si>
  <si>
    <t>sept</t>
  </si>
  <si>
    <t>CADETTE</t>
  </si>
  <si>
    <t>oct</t>
  </si>
  <si>
    <t>nov</t>
  </si>
  <si>
    <t>dec</t>
  </si>
  <si>
    <t xml:space="preserve"> formule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</si>
</sst>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14"/>
      <name val="Arial"/>
      <family val="2"/>
    </font>
    <font>
      <sz val="8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8"/>
      <color indexed="14"/>
      <name val="Arial"/>
      <family val="2"/>
    </font>
    <font>
      <b/>
      <sz val="12"/>
      <color indexed="14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10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 locked="0"/>
    </xf>
    <xf numFmtId="0" fontId="33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20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30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5" borderId="1" xfId="0" applyFont="1" applyFill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35" fillId="0" borderId="3" xfId="0" applyFont="1" applyFill="1" applyBorder="1" applyAlignment="1" applyProtection="1">
      <alignment vertical="center"/>
      <protection locked="0"/>
    </xf>
    <xf numFmtId="0" fontId="20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/>
    </xf>
    <xf numFmtId="0" fontId="39" fillId="0" borderId="3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B45" sqref="B45"/>
    </sheetView>
  </sheetViews>
  <sheetFormatPr defaultColWidth="11.421875" defaultRowHeight="12.75"/>
  <cols>
    <col min="1" max="1" width="3.57421875" style="0" customWidth="1"/>
    <col min="2" max="2" width="13.421875" style="0" customWidth="1"/>
    <col min="3" max="3" width="11.421875" style="20" customWidth="1"/>
    <col min="4" max="4" width="8.8515625" style="20" customWidth="1"/>
    <col min="5" max="5" width="4.421875" style="22" customWidth="1"/>
    <col min="6" max="6" width="4.8515625" style="0" customWidth="1"/>
    <col min="7" max="7" width="5.57421875" style="0" customWidth="1"/>
    <col min="8" max="8" width="4.14062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3.7109375" style="0" customWidth="1"/>
    <col min="13" max="13" width="4.421875" style="0" customWidth="1"/>
    <col min="14" max="14" width="1.1484375" style="0" customWidth="1"/>
    <col min="15" max="15" width="8.140625" style="58" customWidth="1"/>
  </cols>
  <sheetData>
    <row r="1" spans="1:15" ht="38.25" customHeight="1">
      <c r="A1" s="116" t="s">
        <v>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3.5" customHeight="1">
      <c r="A2" s="1"/>
      <c r="B2" s="2"/>
      <c r="C2" s="21"/>
      <c r="D2" s="18"/>
      <c r="E2" s="93">
        <v>14</v>
      </c>
      <c r="F2" s="85">
        <v>11</v>
      </c>
      <c r="G2" s="94">
        <v>25</v>
      </c>
      <c r="H2" s="84">
        <v>16</v>
      </c>
      <c r="I2" s="84">
        <v>19</v>
      </c>
      <c r="J2" s="84">
        <v>10</v>
      </c>
      <c r="K2" s="93">
        <v>7</v>
      </c>
      <c r="L2" s="84">
        <v>21</v>
      </c>
      <c r="M2" s="84">
        <v>12</v>
      </c>
      <c r="N2" s="51" t="s">
        <v>37</v>
      </c>
      <c r="O2" s="56"/>
    </row>
    <row r="3" spans="1:15" ht="15.75" customHeight="1">
      <c r="A3" s="3"/>
      <c r="B3" s="4" t="s">
        <v>0</v>
      </c>
      <c r="C3" s="5" t="s">
        <v>36</v>
      </c>
      <c r="D3" s="6" t="s">
        <v>1</v>
      </c>
      <c r="E3" s="86" t="s">
        <v>60</v>
      </c>
      <c r="F3" s="86" t="s">
        <v>77</v>
      </c>
      <c r="G3" s="86" t="s">
        <v>78</v>
      </c>
      <c r="H3" s="86" t="s">
        <v>83</v>
      </c>
      <c r="I3" s="86" t="s">
        <v>85</v>
      </c>
      <c r="J3" s="86" t="s">
        <v>87</v>
      </c>
      <c r="K3" s="86" t="s">
        <v>88</v>
      </c>
      <c r="L3" s="86" t="s">
        <v>88</v>
      </c>
      <c r="M3" s="86" t="s">
        <v>89</v>
      </c>
      <c r="N3" s="52" t="s">
        <v>37</v>
      </c>
      <c r="O3" s="25" t="s">
        <v>3</v>
      </c>
    </row>
    <row r="4" spans="1:15" ht="15.75">
      <c r="A4" s="9">
        <v>1</v>
      </c>
      <c r="B4" s="14" t="s">
        <v>10</v>
      </c>
      <c r="C4" s="10" t="s">
        <v>22</v>
      </c>
      <c r="D4" s="10" t="s">
        <v>34</v>
      </c>
      <c r="E4" s="29">
        <v>18</v>
      </c>
      <c r="F4" s="9">
        <v>3</v>
      </c>
      <c r="G4" s="9">
        <v>12</v>
      </c>
      <c r="H4" s="9">
        <v>14</v>
      </c>
      <c r="I4" s="9">
        <v>12</v>
      </c>
      <c r="J4" s="9">
        <v>11</v>
      </c>
      <c r="K4" s="9">
        <v>12</v>
      </c>
      <c r="L4" s="9">
        <v>14</v>
      </c>
      <c r="M4" s="7">
        <v>21</v>
      </c>
      <c r="N4" s="53"/>
      <c r="O4" s="57">
        <f aca="true" t="shared" si="0" ref="O4:O39">SUM(E4:M4)</f>
        <v>117</v>
      </c>
    </row>
    <row r="5" spans="1:15" ht="15.75">
      <c r="A5" s="9">
        <v>2</v>
      </c>
      <c r="B5" s="12" t="s">
        <v>7</v>
      </c>
      <c r="C5" s="8" t="s">
        <v>21</v>
      </c>
      <c r="D5" s="8" t="s">
        <v>33</v>
      </c>
      <c r="E5" s="29">
        <v>11</v>
      </c>
      <c r="F5" s="9">
        <v>18</v>
      </c>
      <c r="G5" s="9">
        <v>9</v>
      </c>
      <c r="H5" s="111">
        <v>0</v>
      </c>
      <c r="I5" s="9">
        <v>10</v>
      </c>
      <c r="J5" s="9">
        <v>8</v>
      </c>
      <c r="K5" s="9">
        <v>24</v>
      </c>
      <c r="L5" s="9">
        <v>13</v>
      </c>
      <c r="M5" s="7">
        <v>23</v>
      </c>
      <c r="N5" s="54"/>
      <c r="O5" s="57">
        <f t="shared" si="0"/>
        <v>116</v>
      </c>
    </row>
    <row r="6" spans="1:15" ht="15.75">
      <c r="A6" s="9">
        <v>3</v>
      </c>
      <c r="B6" s="12" t="s">
        <v>16</v>
      </c>
      <c r="C6" s="8" t="s">
        <v>26</v>
      </c>
      <c r="D6" s="8" t="s">
        <v>33</v>
      </c>
      <c r="E6" s="29">
        <v>12</v>
      </c>
      <c r="F6" s="9">
        <v>1</v>
      </c>
      <c r="G6" s="9">
        <v>7</v>
      </c>
      <c r="H6" s="9">
        <v>9</v>
      </c>
      <c r="I6" s="9">
        <v>14</v>
      </c>
      <c r="J6" s="9">
        <v>8</v>
      </c>
      <c r="K6" s="9">
        <v>20</v>
      </c>
      <c r="L6" s="9">
        <v>22</v>
      </c>
      <c r="M6" s="7">
        <v>8</v>
      </c>
      <c r="N6" s="54"/>
      <c r="O6" s="57">
        <f t="shared" si="0"/>
        <v>101</v>
      </c>
    </row>
    <row r="7" spans="1:15" ht="15.75">
      <c r="A7" s="9">
        <v>4</v>
      </c>
      <c r="B7" s="12" t="s">
        <v>5</v>
      </c>
      <c r="C7" s="8" t="s">
        <v>38</v>
      </c>
      <c r="D7" s="8" t="s">
        <v>33</v>
      </c>
      <c r="E7" s="29">
        <v>11</v>
      </c>
      <c r="F7" s="9">
        <v>3</v>
      </c>
      <c r="G7" s="9">
        <v>3</v>
      </c>
      <c r="H7" s="9">
        <v>7</v>
      </c>
      <c r="I7" s="9">
        <v>9</v>
      </c>
      <c r="J7" s="111">
        <v>0</v>
      </c>
      <c r="K7" s="9">
        <v>20</v>
      </c>
      <c r="L7" s="9">
        <v>18</v>
      </c>
      <c r="M7" s="7">
        <v>30</v>
      </c>
      <c r="N7" s="54"/>
      <c r="O7" s="57">
        <f t="shared" si="0"/>
        <v>101</v>
      </c>
    </row>
    <row r="8" spans="1:15" ht="15.75">
      <c r="A8" s="9">
        <v>5</v>
      </c>
      <c r="B8" s="12" t="s">
        <v>14</v>
      </c>
      <c r="C8" s="8" t="s">
        <v>27</v>
      </c>
      <c r="D8" s="8" t="s">
        <v>33</v>
      </c>
      <c r="E8" s="29">
        <v>8</v>
      </c>
      <c r="F8" s="87">
        <v>0</v>
      </c>
      <c r="G8" s="9">
        <v>16</v>
      </c>
      <c r="H8" s="9">
        <v>4</v>
      </c>
      <c r="I8" s="9">
        <v>3</v>
      </c>
      <c r="J8" s="9">
        <v>11</v>
      </c>
      <c r="K8" s="9">
        <v>16</v>
      </c>
      <c r="L8" s="9">
        <v>13</v>
      </c>
      <c r="M8" s="7">
        <v>12</v>
      </c>
      <c r="N8" s="54"/>
      <c r="O8" s="57">
        <f t="shared" si="0"/>
        <v>83</v>
      </c>
    </row>
    <row r="9" spans="1:15" ht="15.75">
      <c r="A9" s="9">
        <v>6</v>
      </c>
      <c r="B9" s="12" t="s">
        <v>13</v>
      </c>
      <c r="C9" s="8" t="s">
        <v>26</v>
      </c>
      <c r="D9" s="8" t="s">
        <v>33</v>
      </c>
      <c r="E9" s="29">
        <v>19</v>
      </c>
      <c r="F9" s="9">
        <v>2</v>
      </c>
      <c r="G9" s="9">
        <v>5</v>
      </c>
      <c r="H9" s="9">
        <v>6</v>
      </c>
      <c r="I9" s="9">
        <v>10</v>
      </c>
      <c r="J9" s="9">
        <v>3</v>
      </c>
      <c r="K9" s="9">
        <v>11</v>
      </c>
      <c r="L9" s="9">
        <v>12</v>
      </c>
      <c r="M9" s="7">
        <v>15</v>
      </c>
      <c r="N9" s="54"/>
      <c r="O9" s="57">
        <f>SUM(E9:M9)</f>
        <v>83</v>
      </c>
    </row>
    <row r="10" spans="1:15" ht="15.75">
      <c r="A10" s="9">
        <v>7</v>
      </c>
      <c r="B10" s="14" t="s">
        <v>5</v>
      </c>
      <c r="C10" s="10" t="s">
        <v>19</v>
      </c>
      <c r="D10" s="10" t="s">
        <v>34</v>
      </c>
      <c r="E10" s="29">
        <v>8</v>
      </c>
      <c r="F10" s="9">
        <v>1</v>
      </c>
      <c r="G10" s="9">
        <v>3</v>
      </c>
      <c r="H10" s="9">
        <v>8</v>
      </c>
      <c r="I10" s="9">
        <v>8</v>
      </c>
      <c r="J10" s="111">
        <v>0</v>
      </c>
      <c r="K10" s="9">
        <v>17</v>
      </c>
      <c r="L10" s="9">
        <v>17</v>
      </c>
      <c r="M10" s="7">
        <v>13</v>
      </c>
      <c r="N10" s="54"/>
      <c r="O10" s="57">
        <f>SUM(E10:M10)</f>
        <v>75</v>
      </c>
    </row>
    <row r="11" spans="1:15" ht="15.75">
      <c r="A11" s="9">
        <v>8</v>
      </c>
      <c r="B11" s="12" t="s">
        <v>15</v>
      </c>
      <c r="C11" s="8" t="s">
        <v>29</v>
      </c>
      <c r="D11" s="8" t="s">
        <v>33</v>
      </c>
      <c r="E11" s="112">
        <v>0</v>
      </c>
      <c r="F11" s="9">
        <v>1</v>
      </c>
      <c r="G11" s="9">
        <v>11</v>
      </c>
      <c r="H11" s="9">
        <v>3</v>
      </c>
      <c r="I11" s="87">
        <v>0</v>
      </c>
      <c r="J11" s="9">
        <v>5</v>
      </c>
      <c r="K11" s="9">
        <v>22</v>
      </c>
      <c r="L11" s="9">
        <v>14</v>
      </c>
      <c r="M11" s="7">
        <v>18</v>
      </c>
      <c r="N11" s="54"/>
      <c r="O11" s="57">
        <f t="shared" si="0"/>
        <v>74</v>
      </c>
    </row>
    <row r="12" spans="1:15" ht="15.75">
      <c r="A12" s="9">
        <v>9</v>
      </c>
      <c r="B12" s="12" t="s">
        <v>62</v>
      </c>
      <c r="C12" s="8" t="s">
        <v>63</v>
      </c>
      <c r="D12" s="8" t="s">
        <v>33</v>
      </c>
      <c r="E12" s="29">
        <v>16</v>
      </c>
      <c r="F12" s="9">
        <v>1</v>
      </c>
      <c r="G12" s="9">
        <v>4</v>
      </c>
      <c r="H12" s="9">
        <v>6</v>
      </c>
      <c r="I12" s="111">
        <v>0</v>
      </c>
      <c r="J12" s="9">
        <v>2</v>
      </c>
      <c r="K12" s="9">
        <v>11</v>
      </c>
      <c r="L12" s="9">
        <v>14</v>
      </c>
      <c r="M12" s="7">
        <v>19</v>
      </c>
      <c r="N12" s="54"/>
      <c r="O12" s="57">
        <f>SUM(E12:M12)</f>
        <v>73</v>
      </c>
    </row>
    <row r="13" spans="1:15" ht="15.75">
      <c r="A13" s="9">
        <v>10</v>
      </c>
      <c r="B13" s="12" t="s">
        <v>32</v>
      </c>
      <c r="C13" s="8" t="s">
        <v>30</v>
      </c>
      <c r="D13" s="8" t="s">
        <v>33</v>
      </c>
      <c r="E13" s="29">
        <v>13</v>
      </c>
      <c r="F13" s="9">
        <v>1</v>
      </c>
      <c r="G13" s="9">
        <v>4</v>
      </c>
      <c r="H13" s="9">
        <v>2</v>
      </c>
      <c r="I13" s="9">
        <v>19</v>
      </c>
      <c r="J13" s="9">
        <v>3</v>
      </c>
      <c r="K13" s="9">
        <v>18</v>
      </c>
      <c r="L13" s="9">
        <v>7</v>
      </c>
      <c r="M13" s="111">
        <v>0</v>
      </c>
      <c r="N13" s="54"/>
      <c r="O13" s="57">
        <f t="shared" si="0"/>
        <v>67</v>
      </c>
    </row>
    <row r="14" spans="1:15" ht="15.75">
      <c r="A14" s="9">
        <v>11</v>
      </c>
      <c r="B14" s="12" t="s">
        <v>66</v>
      </c>
      <c r="C14" s="8" t="s">
        <v>67</v>
      </c>
      <c r="D14" s="8" t="s">
        <v>33</v>
      </c>
      <c r="E14" s="29">
        <v>6</v>
      </c>
      <c r="F14" s="9">
        <v>2</v>
      </c>
      <c r="G14" s="9">
        <v>7</v>
      </c>
      <c r="H14" s="9">
        <v>10</v>
      </c>
      <c r="I14" s="111">
        <v>0</v>
      </c>
      <c r="J14" s="9">
        <v>2</v>
      </c>
      <c r="K14" s="9">
        <v>14</v>
      </c>
      <c r="L14" s="9">
        <v>9</v>
      </c>
      <c r="M14" s="7">
        <v>14</v>
      </c>
      <c r="N14" s="54"/>
      <c r="O14" s="57">
        <f t="shared" si="0"/>
        <v>64</v>
      </c>
    </row>
    <row r="15" spans="1:15" ht="15.75">
      <c r="A15" s="9">
        <v>12</v>
      </c>
      <c r="B15" s="12" t="s">
        <v>12</v>
      </c>
      <c r="C15" s="8" t="s">
        <v>17</v>
      </c>
      <c r="D15" s="8" t="s">
        <v>33</v>
      </c>
      <c r="E15" s="29">
        <v>9</v>
      </c>
      <c r="F15" s="9">
        <v>1</v>
      </c>
      <c r="G15" s="9">
        <v>3</v>
      </c>
      <c r="H15" s="9">
        <v>3</v>
      </c>
      <c r="I15" s="9">
        <v>3</v>
      </c>
      <c r="J15" s="9">
        <v>8</v>
      </c>
      <c r="K15" s="9">
        <v>9</v>
      </c>
      <c r="L15" s="9">
        <v>11</v>
      </c>
      <c r="M15" s="7">
        <v>16</v>
      </c>
      <c r="N15" s="54"/>
      <c r="O15" s="57">
        <f t="shared" si="0"/>
        <v>63</v>
      </c>
    </row>
    <row r="16" spans="1:15" ht="15.75">
      <c r="A16" s="9">
        <v>13</v>
      </c>
      <c r="B16" s="12" t="s">
        <v>68</v>
      </c>
      <c r="C16" s="8" t="s">
        <v>69</v>
      </c>
      <c r="D16" s="8" t="s">
        <v>33</v>
      </c>
      <c r="E16" s="29">
        <v>7</v>
      </c>
      <c r="F16" s="9">
        <v>3</v>
      </c>
      <c r="G16" s="9">
        <v>1</v>
      </c>
      <c r="H16" s="9">
        <v>3</v>
      </c>
      <c r="I16" s="111">
        <v>0</v>
      </c>
      <c r="J16" s="9">
        <v>2</v>
      </c>
      <c r="K16" s="9">
        <v>22</v>
      </c>
      <c r="L16" s="9">
        <v>12</v>
      </c>
      <c r="M16" s="7">
        <v>11</v>
      </c>
      <c r="N16" s="54"/>
      <c r="O16" s="57">
        <f t="shared" si="0"/>
        <v>61</v>
      </c>
    </row>
    <row r="17" spans="1:15" ht="15.75">
      <c r="A17" s="9">
        <v>14</v>
      </c>
      <c r="B17" s="15" t="s">
        <v>12</v>
      </c>
      <c r="C17" s="11" t="s">
        <v>28</v>
      </c>
      <c r="D17" s="11" t="s">
        <v>35</v>
      </c>
      <c r="E17" s="29">
        <v>6</v>
      </c>
      <c r="F17" s="87">
        <v>0</v>
      </c>
      <c r="G17" s="9">
        <v>6</v>
      </c>
      <c r="H17" s="9">
        <v>2</v>
      </c>
      <c r="I17" s="9">
        <v>6</v>
      </c>
      <c r="J17" s="9">
        <v>3</v>
      </c>
      <c r="K17" s="9">
        <v>18</v>
      </c>
      <c r="L17" s="9">
        <v>10</v>
      </c>
      <c r="M17" s="7">
        <v>8</v>
      </c>
      <c r="N17" s="55"/>
      <c r="O17" s="57">
        <f t="shared" si="0"/>
        <v>59</v>
      </c>
    </row>
    <row r="18" spans="1:15" ht="15.75">
      <c r="A18" s="9">
        <v>15</v>
      </c>
      <c r="B18" s="14" t="s">
        <v>15</v>
      </c>
      <c r="C18" s="10" t="s">
        <v>45</v>
      </c>
      <c r="D18" s="10" t="s">
        <v>34</v>
      </c>
      <c r="E18" s="112">
        <v>0</v>
      </c>
      <c r="F18" s="87">
        <v>0</v>
      </c>
      <c r="G18" s="9">
        <v>7</v>
      </c>
      <c r="H18" s="9">
        <v>9</v>
      </c>
      <c r="I18" s="111">
        <v>0</v>
      </c>
      <c r="J18" s="9">
        <v>3</v>
      </c>
      <c r="K18" s="9">
        <v>15</v>
      </c>
      <c r="L18" s="9">
        <v>11</v>
      </c>
      <c r="M18" s="7">
        <v>9</v>
      </c>
      <c r="N18" s="54"/>
      <c r="O18" s="57">
        <f t="shared" si="0"/>
        <v>54</v>
      </c>
    </row>
    <row r="19" spans="1:15" ht="15.75">
      <c r="A19" s="9">
        <v>16</v>
      </c>
      <c r="B19" s="15" t="s">
        <v>42</v>
      </c>
      <c r="C19" s="11" t="s">
        <v>39</v>
      </c>
      <c r="D19" s="11" t="s">
        <v>35</v>
      </c>
      <c r="E19" s="29">
        <v>5</v>
      </c>
      <c r="F19" s="87">
        <v>0</v>
      </c>
      <c r="G19" s="9">
        <v>1</v>
      </c>
      <c r="H19" s="9">
        <v>2</v>
      </c>
      <c r="I19" s="9">
        <v>8</v>
      </c>
      <c r="J19" s="9">
        <v>5</v>
      </c>
      <c r="K19" s="9">
        <v>8</v>
      </c>
      <c r="L19" s="9">
        <v>11</v>
      </c>
      <c r="M19" s="7">
        <v>11</v>
      </c>
      <c r="N19" s="55"/>
      <c r="O19" s="57">
        <f t="shared" si="0"/>
        <v>51</v>
      </c>
    </row>
    <row r="20" spans="1:15" ht="15.75">
      <c r="A20" s="9">
        <v>16</v>
      </c>
      <c r="B20" s="14" t="s">
        <v>6</v>
      </c>
      <c r="C20" s="10" t="s">
        <v>20</v>
      </c>
      <c r="D20" s="10" t="s">
        <v>34</v>
      </c>
      <c r="E20" s="29">
        <v>3</v>
      </c>
      <c r="F20" s="111">
        <v>0</v>
      </c>
      <c r="G20" s="9">
        <v>5</v>
      </c>
      <c r="H20" s="9">
        <v>9</v>
      </c>
      <c r="I20" s="111">
        <v>0</v>
      </c>
      <c r="J20" s="9">
        <v>5</v>
      </c>
      <c r="K20" s="9">
        <v>14</v>
      </c>
      <c r="L20" s="9">
        <v>6</v>
      </c>
      <c r="M20" s="7">
        <v>9</v>
      </c>
      <c r="N20" s="53"/>
      <c r="O20" s="57">
        <f t="shared" si="0"/>
        <v>51</v>
      </c>
    </row>
    <row r="21" spans="1:15" ht="15.75">
      <c r="A21" s="9">
        <v>18</v>
      </c>
      <c r="B21" s="12" t="s">
        <v>11</v>
      </c>
      <c r="C21" s="8" t="s">
        <v>22</v>
      </c>
      <c r="D21" s="8" t="s">
        <v>33</v>
      </c>
      <c r="E21" s="29">
        <v>6</v>
      </c>
      <c r="F21" s="111">
        <v>0</v>
      </c>
      <c r="G21" s="87">
        <v>0</v>
      </c>
      <c r="H21" s="9">
        <v>10</v>
      </c>
      <c r="I21" s="9">
        <v>21</v>
      </c>
      <c r="J21" s="87">
        <v>0</v>
      </c>
      <c r="K21" s="9">
        <v>11</v>
      </c>
      <c r="L21" s="111">
        <v>0</v>
      </c>
      <c r="M21" s="7">
        <v>2</v>
      </c>
      <c r="N21" s="54"/>
      <c r="O21" s="57">
        <f t="shared" si="0"/>
        <v>50</v>
      </c>
    </row>
    <row r="22" spans="1:15" ht="15.75">
      <c r="A22" s="9">
        <v>19</v>
      </c>
      <c r="B22" s="12" t="s">
        <v>13</v>
      </c>
      <c r="C22" s="8" t="s">
        <v>25</v>
      </c>
      <c r="D22" s="8" t="s">
        <v>33</v>
      </c>
      <c r="E22" s="112">
        <v>0</v>
      </c>
      <c r="F22" s="111">
        <v>0</v>
      </c>
      <c r="G22" s="9">
        <v>9</v>
      </c>
      <c r="H22" s="9">
        <v>3</v>
      </c>
      <c r="I22" s="111">
        <v>0</v>
      </c>
      <c r="J22" s="9">
        <v>2</v>
      </c>
      <c r="K22" s="9">
        <v>11</v>
      </c>
      <c r="L22" s="9">
        <v>12</v>
      </c>
      <c r="M22" s="7">
        <v>12</v>
      </c>
      <c r="N22" s="54"/>
      <c r="O22" s="57">
        <f t="shared" si="0"/>
        <v>49</v>
      </c>
    </row>
    <row r="23" spans="1:15" ht="15.75">
      <c r="A23" s="9">
        <v>20</v>
      </c>
      <c r="B23" s="12" t="s">
        <v>64</v>
      </c>
      <c r="C23" s="8" t="s">
        <v>65</v>
      </c>
      <c r="D23" s="8" t="s">
        <v>33</v>
      </c>
      <c r="E23" s="29">
        <v>7</v>
      </c>
      <c r="F23" s="9">
        <v>1</v>
      </c>
      <c r="G23" s="9">
        <v>7</v>
      </c>
      <c r="H23" s="9">
        <v>2</v>
      </c>
      <c r="I23" s="111">
        <v>0</v>
      </c>
      <c r="J23" s="87">
        <v>0</v>
      </c>
      <c r="K23" s="111">
        <v>0</v>
      </c>
      <c r="L23" s="9">
        <v>14</v>
      </c>
      <c r="M23" s="7">
        <v>16</v>
      </c>
      <c r="N23" s="54"/>
      <c r="O23" s="57">
        <f t="shared" si="0"/>
        <v>47</v>
      </c>
    </row>
    <row r="24" spans="1:15" ht="15.75">
      <c r="A24" s="9">
        <v>21</v>
      </c>
      <c r="B24" s="14" t="s">
        <v>9</v>
      </c>
      <c r="C24" s="10" t="s">
        <v>23</v>
      </c>
      <c r="D24" s="10" t="s">
        <v>34</v>
      </c>
      <c r="E24" s="29">
        <v>3</v>
      </c>
      <c r="F24" s="9">
        <v>1</v>
      </c>
      <c r="G24" s="9">
        <v>5</v>
      </c>
      <c r="H24" s="9">
        <v>1</v>
      </c>
      <c r="I24" s="9">
        <v>19</v>
      </c>
      <c r="J24" s="9">
        <v>1</v>
      </c>
      <c r="K24" s="9">
        <v>7</v>
      </c>
      <c r="L24" s="9">
        <v>3</v>
      </c>
      <c r="M24" s="7">
        <v>5</v>
      </c>
      <c r="N24" s="53"/>
      <c r="O24" s="57">
        <f t="shared" si="0"/>
        <v>45</v>
      </c>
    </row>
    <row r="25" spans="1:15" ht="15.75">
      <c r="A25" s="9">
        <v>22</v>
      </c>
      <c r="B25" s="14" t="s">
        <v>8</v>
      </c>
      <c r="C25" s="10" t="s">
        <v>22</v>
      </c>
      <c r="D25" s="10" t="s">
        <v>34</v>
      </c>
      <c r="E25" s="112">
        <v>0</v>
      </c>
      <c r="F25" s="111">
        <v>0</v>
      </c>
      <c r="G25" s="9">
        <v>1</v>
      </c>
      <c r="H25" s="9">
        <v>2</v>
      </c>
      <c r="I25" s="9">
        <v>10</v>
      </c>
      <c r="J25" s="9">
        <v>3</v>
      </c>
      <c r="K25" s="9">
        <v>14</v>
      </c>
      <c r="L25" s="9">
        <v>10</v>
      </c>
      <c r="M25" s="7">
        <v>3</v>
      </c>
      <c r="N25" s="53"/>
      <c r="O25" s="57">
        <f t="shared" si="0"/>
        <v>43</v>
      </c>
    </row>
    <row r="26" spans="1:15" ht="15.75">
      <c r="A26" s="9">
        <v>23</v>
      </c>
      <c r="B26" s="16" t="s">
        <v>43</v>
      </c>
      <c r="C26" s="13" t="s">
        <v>44</v>
      </c>
      <c r="D26" s="13" t="s">
        <v>47</v>
      </c>
      <c r="E26" s="29">
        <v>3</v>
      </c>
      <c r="F26" s="87">
        <v>0</v>
      </c>
      <c r="G26" s="9">
        <v>4</v>
      </c>
      <c r="H26" s="87">
        <v>0</v>
      </c>
      <c r="I26" s="9">
        <v>20</v>
      </c>
      <c r="J26" s="111">
        <v>0</v>
      </c>
      <c r="K26" s="111">
        <v>0</v>
      </c>
      <c r="L26" s="9">
        <v>10</v>
      </c>
      <c r="M26" s="111">
        <v>0</v>
      </c>
      <c r="N26" s="55"/>
      <c r="O26" s="57">
        <f t="shared" si="0"/>
        <v>37</v>
      </c>
    </row>
    <row r="27" spans="1:15" ht="15.75">
      <c r="A27" s="9">
        <v>24</v>
      </c>
      <c r="B27" s="17" t="s">
        <v>42</v>
      </c>
      <c r="C27" s="19" t="s">
        <v>46</v>
      </c>
      <c r="D27" s="13" t="s">
        <v>86</v>
      </c>
      <c r="E27" s="29">
        <v>4</v>
      </c>
      <c r="F27" s="87">
        <v>0</v>
      </c>
      <c r="G27" s="111">
        <v>0</v>
      </c>
      <c r="H27" s="9">
        <v>4</v>
      </c>
      <c r="I27" s="9">
        <v>1</v>
      </c>
      <c r="J27" s="9">
        <v>1</v>
      </c>
      <c r="K27" s="9">
        <v>9</v>
      </c>
      <c r="L27" s="9">
        <v>10</v>
      </c>
      <c r="M27" s="7">
        <v>7</v>
      </c>
      <c r="N27" s="54"/>
      <c r="O27" s="57">
        <f t="shared" si="0"/>
        <v>36</v>
      </c>
    </row>
    <row r="28" spans="1:15" ht="15.75">
      <c r="A28" s="9">
        <v>25</v>
      </c>
      <c r="B28" s="16" t="s">
        <v>16</v>
      </c>
      <c r="C28" s="13" t="s">
        <v>41</v>
      </c>
      <c r="D28" s="13" t="s">
        <v>47</v>
      </c>
      <c r="E28" s="29">
        <v>6</v>
      </c>
      <c r="F28" s="111">
        <v>0</v>
      </c>
      <c r="G28" s="9">
        <v>1</v>
      </c>
      <c r="H28" s="9">
        <v>1</v>
      </c>
      <c r="I28" s="9">
        <v>13</v>
      </c>
      <c r="J28" s="9">
        <v>2</v>
      </c>
      <c r="K28" s="9">
        <v>4</v>
      </c>
      <c r="L28" s="9">
        <v>5</v>
      </c>
      <c r="M28" s="7">
        <v>3</v>
      </c>
      <c r="N28" s="54"/>
      <c r="O28" s="57">
        <f t="shared" si="0"/>
        <v>35</v>
      </c>
    </row>
    <row r="29" spans="1:15" ht="15.75">
      <c r="A29" s="9">
        <v>26</v>
      </c>
      <c r="B29" s="12" t="s">
        <v>31</v>
      </c>
      <c r="C29" s="8" t="s">
        <v>24</v>
      </c>
      <c r="D29" s="8" t="s">
        <v>33</v>
      </c>
      <c r="E29" s="112">
        <v>0</v>
      </c>
      <c r="F29" s="87">
        <v>0</v>
      </c>
      <c r="G29" s="111">
        <v>0</v>
      </c>
      <c r="H29" s="87">
        <v>0</v>
      </c>
      <c r="I29" s="9">
        <v>15</v>
      </c>
      <c r="J29" s="9">
        <v>1</v>
      </c>
      <c r="K29" s="111">
        <v>0</v>
      </c>
      <c r="L29" s="111">
        <v>0</v>
      </c>
      <c r="M29" s="7">
        <v>11</v>
      </c>
      <c r="N29" s="54"/>
      <c r="O29" s="57">
        <f t="shared" si="0"/>
        <v>27</v>
      </c>
    </row>
    <row r="30" spans="1:15" ht="15.75">
      <c r="A30" s="9">
        <v>27</v>
      </c>
      <c r="B30" s="12" t="s">
        <v>61</v>
      </c>
      <c r="C30" s="8" t="s">
        <v>24</v>
      </c>
      <c r="D30" s="8" t="s">
        <v>33</v>
      </c>
      <c r="E30" s="29">
        <v>10</v>
      </c>
      <c r="F30" s="9">
        <v>1</v>
      </c>
      <c r="G30" s="9">
        <v>5</v>
      </c>
      <c r="H30" s="9">
        <v>1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54"/>
      <c r="O30" s="57">
        <f t="shared" si="0"/>
        <v>17</v>
      </c>
    </row>
    <row r="31" spans="1:15" ht="15" customHeight="1">
      <c r="A31" s="9">
        <v>28</v>
      </c>
      <c r="B31" s="12" t="s">
        <v>4</v>
      </c>
      <c r="C31" s="8" t="s">
        <v>18</v>
      </c>
      <c r="D31" s="8" t="s">
        <v>33</v>
      </c>
      <c r="E31" s="29">
        <v>8</v>
      </c>
      <c r="F31" s="87">
        <v>0</v>
      </c>
      <c r="G31" s="111">
        <v>0</v>
      </c>
      <c r="H31" s="111">
        <v>0</v>
      </c>
      <c r="I31" s="87">
        <v>0</v>
      </c>
      <c r="J31" s="9">
        <v>7</v>
      </c>
      <c r="K31" s="111">
        <v>0</v>
      </c>
      <c r="L31" s="111">
        <v>0</v>
      </c>
      <c r="M31" s="111">
        <v>0</v>
      </c>
      <c r="N31" s="54"/>
      <c r="O31" s="57">
        <f t="shared" si="0"/>
        <v>15</v>
      </c>
    </row>
    <row r="32" spans="1:15" ht="15.75">
      <c r="A32" s="9">
        <v>29</v>
      </c>
      <c r="B32" s="16" t="s">
        <v>56</v>
      </c>
      <c r="C32" s="13" t="s">
        <v>57</v>
      </c>
      <c r="D32" s="13" t="s">
        <v>55</v>
      </c>
      <c r="E32" s="29">
        <v>5</v>
      </c>
      <c r="F32" s="87">
        <v>0</v>
      </c>
      <c r="G32" s="9">
        <v>1</v>
      </c>
      <c r="H32" s="87">
        <v>0</v>
      </c>
      <c r="I32" s="9">
        <v>2</v>
      </c>
      <c r="J32" s="9">
        <v>5</v>
      </c>
      <c r="K32" s="111">
        <v>0</v>
      </c>
      <c r="L32" s="111">
        <v>0</v>
      </c>
      <c r="M32" s="111">
        <v>0</v>
      </c>
      <c r="N32" s="54"/>
      <c r="O32" s="57">
        <f aca="true" t="shared" si="1" ref="O32:O38">SUM(E32:M32)</f>
        <v>13</v>
      </c>
    </row>
    <row r="33" spans="1:15" ht="15.75">
      <c r="A33" s="9">
        <v>30</v>
      </c>
      <c r="B33" s="123" t="s">
        <v>76</v>
      </c>
      <c r="C33" s="8" t="s">
        <v>65</v>
      </c>
      <c r="D33" s="8" t="s">
        <v>33</v>
      </c>
      <c r="E33" s="29">
        <v>11</v>
      </c>
      <c r="F33" s="87">
        <v>0</v>
      </c>
      <c r="G33" s="9">
        <v>2</v>
      </c>
      <c r="H33" s="87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54"/>
      <c r="O33" s="57">
        <f t="shared" si="1"/>
        <v>13</v>
      </c>
    </row>
    <row r="34" spans="1:15" ht="15.75">
      <c r="A34" s="9">
        <v>30</v>
      </c>
      <c r="B34" s="14" t="s">
        <v>71</v>
      </c>
      <c r="C34" s="10" t="s">
        <v>72</v>
      </c>
      <c r="D34" s="10" t="s">
        <v>34</v>
      </c>
      <c r="E34" s="29">
        <v>5</v>
      </c>
      <c r="F34" s="87">
        <v>0</v>
      </c>
      <c r="G34" s="87">
        <v>0</v>
      </c>
      <c r="H34" s="111">
        <v>0</v>
      </c>
      <c r="I34" s="9">
        <v>1</v>
      </c>
      <c r="J34" s="111">
        <v>0</v>
      </c>
      <c r="K34" s="111">
        <v>0</v>
      </c>
      <c r="L34" s="9">
        <v>3</v>
      </c>
      <c r="M34" s="111">
        <v>0</v>
      </c>
      <c r="N34" s="54"/>
      <c r="O34" s="57">
        <f t="shared" si="1"/>
        <v>9</v>
      </c>
    </row>
    <row r="35" spans="1:15" ht="15.75">
      <c r="A35" s="9">
        <v>32</v>
      </c>
      <c r="B35" s="123" t="s">
        <v>70</v>
      </c>
      <c r="C35" s="8" t="s">
        <v>17</v>
      </c>
      <c r="D35" s="8" t="s">
        <v>33</v>
      </c>
      <c r="E35" s="29">
        <v>4</v>
      </c>
      <c r="F35" s="87">
        <v>0</v>
      </c>
      <c r="G35" s="9">
        <v>1</v>
      </c>
      <c r="H35" s="9">
        <v>2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54"/>
      <c r="O35" s="57">
        <f t="shared" si="1"/>
        <v>7</v>
      </c>
    </row>
    <row r="36" spans="1:15" ht="15.75">
      <c r="A36" s="9">
        <v>32</v>
      </c>
      <c r="B36" s="14" t="s">
        <v>40</v>
      </c>
      <c r="C36" s="10" t="s">
        <v>24</v>
      </c>
      <c r="D36" s="10" t="s">
        <v>34</v>
      </c>
      <c r="E36" s="29">
        <v>2</v>
      </c>
      <c r="F36" s="87">
        <v>0</v>
      </c>
      <c r="G36" s="9">
        <v>5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54"/>
      <c r="O36" s="57">
        <f t="shared" si="1"/>
        <v>7</v>
      </c>
    </row>
    <row r="37" spans="1:15" ht="15.75">
      <c r="A37" s="9">
        <v>36</v>
      </c>
      <c r="B37" s="122" t="s">
        <v>73</v>
      </c>
      <c r="C37" s="13" t="s">
        <v>74</v>
      </c>
      <c r="D37" s="13" t="s">
        <v>47</v>
      </c>
      <c r="E37" s="112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54"/>
      <c r="O37" s="57">
        <f t="shared" si="1"/>
        <v>0</v>
      </c>
    </row>
    <row r="38" spans="1:15" ht="15.75">
      <c r="A38" s="9">
        <v>36</v>
      </c>
      <c r="B38" s="122" t="s">
        <v>73</v>
      </c>
      <c r="C38" s="13" t="s">
        <v>75</v>
      </c>
      <c r="D38" s="13" t="s">
        <v>47</v>
      </c>
      <c r="E38" s="112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54"/>
      <c r="O38" s="57">
        <f t="shared" si="1"/>
        <v>0</v>
      </c>
    </row>
    <row r="39" spans="1:15" ht="15.75">
      <c r="A39" s="9">
        <v>36</v>
      </c>
      <c r="B39" s="12" t="s">
        <v>58</v>
      </c>
      <c r="C39" s="8" t="s">
        <v>17</v>
      </c>
      <c r="D39" s="8" t="s">
        <v>33</v>
      </c>
      <c r="E39" s="112">
        <v>0</v>
      </c>
      <c r="F39" s="111">
        <v>0</v>
      </c>
      <c r="G39" s="111">
        <v>0</v>
      </c>
      <c r="H39" s="87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54"/>
      <c r="O39" s="57">
        <f t="shared" si="0"/>
        <v>0</v>
      </c>
    </row>
    <row r="40" spans="1:6" ht="15">
      <c r="A40" s="50"/>
      <c r="F40" s="22"/>
    </row>
    <row r="41" ht="15">
      <c r="A41" s="50"/>
    </row>
    <row r="42" spans="1:15" ht="12.75">
      <c r="A42" s="50"/>
      <c r="D42" s="95"/>
      <c r="E42" s="95">
        <f>SUM(E4:E39)</f>
        <v>226</v>
      </c>
      <c r="F42" s="95">
        <f>SUM(F4:F40)</f>
        <v>40</v>
      </c>
      <c r="G42" s="95">
        <f aca="true" t="shared" si="2" ref="G42:L42">SUM(G4:G39)</f>
        <v>145</v>
      </c>
      <c r="H42" s="95">
        <f t="shared" si="2"/>
        <v>123</v>
      </c>
      <c r="I42" s="95">
        <f>SUM(I4:I39)</f>
        <v>204</v>
      </c>
      <c r="J42" s="95">
        <f t="shared" si="2"/>
        <v>101</v>
      </c>
      <c r="K42" s="95">
        <f t="shared" si="2"/>
        <v>327</v>
      </c>
      <c r="L42" s="95">
        <f t="shared" si="2"/>
        <v>281</v>
      </c>
      <c r="M42" s="95">
        <f>SUM(M4:M39)</f>
        <v>296</v>
      </c>
      <c r="N42" s="95"/>
      <c r="O42" s="95">
        <f>SUM(O4:O31)</f>
        <v>1694</v>
      </c>
    </row>
    <row r="43" spans="1:15" ht="12.75">
      <c r="A43" s="50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3" ht="15">
      <c r="A44" s="50"/>
      <c r="D44" s="48" t="s">
        <v>53</v>
      </c>
      <c r="E44" s="48">
        <v>0</v>
      </c>
      <c r="F44" s="48">
        <v>13</v>
      </c>
      <c r="G44" s="48">
        <v>2</v>
      </c>
      <c r="H44" s="48">
        <v>5</v>
      </c>
      <c r="I44" s="48">
        <v>2</v>
      </c>
      <c r="J44" s="48">
        <v>2</v>
      </c>
      <c r="K44" s="48">
        <v>0</v>
      </c>
      <c r="L44" s="48">
        <v>0</v>
      </c>
      <c r="M44" s="48">
        <v>0</v>
      </c>
    </row>
    <row r="45" spans="1:13" ht="15">
      <c r="A45" s="50"/>
      <c r="D45" s="49" t="s">
        <v>52</v>
      </c>
      <c r="E45" s="49">
        <v>8</v>
      </c>
      <c r="F45" s="49">
        <v>8</v>
      </c>
      <c r="G45" s="49">
        <v>6</v>
      </c>
      <c r="H45" s="49">
        <v>6</v>
      </c>
      <c r="I45" s="49">
        <v>14</v>
      </c>
      <c r="J45" s="49">
        <v>10</v>
      </c>
      <c r="K45" s="49">
        <v>13</v>
      </c>
      <c r="L45" s="49">
        <v>11</v>
      </c>
      <c r="M45" s="49">
        <v>12</v>
      </c>
    </row>
    <row r="46" ht="15">
      <c r="A46" s="50"/>
    </row>
    <row r="47" spans="1:8" ht="15">
      <c r="A47" s="50"/>
      <c r="D47" s="20" t="s">
        <v>84</v>
      </c>
      <c r="E47" s="22">
        <v>28</v>
      </c>
      <c r="F47">
        <v>28</v>
      </c>
      <c r="G47">
        <v>30</v>
      </c>
      <c r="H47">
        <v>30</v>
      </c>
    </row>
    <row r="48" spans="1:4" ht="15">
      <c r="A48" s="50"/>
      <c r="D48" s="20" t="s">
        <v>37</v>
      </c>
    </row>
    <row r="49" ht="15">
      <c r="A49" s="50"/>
    </row>
    <row r="50" ht="15">
      <c r="A50" s="50"/>
    </row>
    <row r="51" ht="15">
      <c r="A51" s="50"/>
    </row>
    <row r="52" ht="15">
      <c r="A52" s="50"/>
    </row>
    <row r="53" ht="15">
      <c r="A53" s="50"/>
    </row>
    <row r="54" ht="15">
      <c r="A54" s="50"/>
    </row>
    <row r="55" ht="15">
      <c r="A55" s="50"/>
    </row>
    <row r="56" ht="15">
      <c r="A56" s="50"/>
    </row>
    <row r="57" ht="15">
      <c r="A57" s="50"/>
    </row>
    <row r="58" ht="15">
      <c r="A58" s="50"/>
    </row>
    <row r="59" ht="15">
      <c r="A59" s="50"/>
    </row>
    <row r="60" ht="15">
      <c r="A60" s="50"/>
    </row>
    <row r="61" ht="15">
      <c r="A61" s="50"/>
    </row>
    <row r="62" ht="15">
      <c r="A62" s="50"/>
    </row>
    <row r="63" ht="15">
      <c r="A63" s="50"/>
    </row>
    <row r="64" ht="15">
      <c r="A64" s="50"/>
    </row>
    <row r="65" ht="15">
      <c r="A65" s="50"/>
    </row>
    <row r="66" ht="15">
      <c r="A66" s="50"/>
    </row>
    <row r="67" ht="15">
      <c r="A67" s="50"/>
    </row>
    <row r="68" ht="15">
      <c r="A68" s="50"/>
    </row>
    <row r="69" ht="15">
      <c r="A69" s="50"/>
    </row>
    <row r="70" ht="15">
      <c r="A70" s="50"/>
    </row>
  </sheetData>
  <mergeCells count="1">
    <mergeCell ref="A1:O1"/>
  </mergeCells>
  <printOptions/>
  <pageMargins left="0.75" right="0.75" top="1" bottom="0.6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2"/>
  <sheetViews>
    <sheetView workbookViewId="0" topLeftCell="A1">
      <selection activeCell="O10" sqref="O10"/>
    </sheetView>
  </sheetViews>
  <sheetFormatPr defaultColWidth="11.421875" defaultRowHeight="12.75"/>
  <cols>
    <col min="1" max="1" width="3.57421875" style="0" customWidth="1"/>
    <col min="2" max="2" width="13.421875" style="0" customWidth="1"/>
    <col min="3" max="3" width="9.7109375" style="20" customWidth="1"/>
    <col min="4" max="4" width="10.140625" style="44" customWidth="1"/>
    <col min="5" max="5" width="5.421875" style="20" customWidth="1"/>
    <col min="6" max="6" width="6.7109375" style="0" customWidth="1"/>
    <col min="7" max="7" width="6.00390625" style="0" customWidth="1"/>
    <col min="8" max="8" width="5.28125" style="0" customWidth="1"/>
    <col min="9" max="9" width="4.7109375" style="0" customWidth="1"/>
    <col min="10" max="10" width="6.00390625" style="0" customWidth="1"/>
    <col min="11" max="11" width="5.8515625" style="0" customWidth="1"/>
    <col min="12" max="13" width="5.421875" style="0" customWidth="1"/>
    <col min="14" max="14" width="5.140625" style="0" customWidth="1"/>
    <col min="15" max="15" width="10.00390625" style="90" customWidth="1"/>
    <col min="16" max="16" width="11.421875" style="22" customWidth="1"/>
  </cols>
  <sheetData>
    <row r="1" spans="1:15" ht="25.5">
      <c r="A1" s="116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5.75">
      <c r="A2" s="1"/>
      <c r="B2" s="63" t="s">
        <v>37</v>
      </c>
      <c r="C2" s="64" t="s">
        <v>37</v>
      </c>
      <c r="D2" s="73" t="s">
        <v>37</v>
      </c>
      <c r="E2" s="46" t="s">
        <v>37</v>
      </c>
      <c r="F2" s="91">
        <v>14</v>
      </c>
      <c r="G2" s="83">
        <v>11</v>
      </c>
      <c r="H2" s="91">
        <v>25</v>
      </c>
      <c r="I2" s="83">
        <v>16</v>
      </c>
      <c r="J2" s="83">
        <v>19</v>
      </c>
      <c r="K2" s="83">
        <v>10</v>
      </c>
      <c r="L2" s="91">
        <v>7</v>
      </c>
      <c r="M2" s="91">
        <v>21</v>
      </c>
      <c r="N2" s="91">
        <v>12</v>
      </c>
      <c r="O2" s="88" t="s">
        <v>37</v>
      </c>
    </row>
    <row r="3" spans="1:15" ht="15.75">
      <c r="A3" s="3"/>
      <c r="B3" s="63" t="s">
        <v>0</v>
      </c>
      <c r="C3" s="64" t="s">
        <v>36</v>
      </c>
      <c r="D3" s="73" t="s">
        <v>1</v>
      </c>
      <c r="E3" s="46" t="s">
        <v>2</v>
      </c>
      <c r="F3" s="83" t="s">
        <v>59</v>
      </c>
      <c r="G3" s="83" t="s">
        <v>77</v>
      </c>
      <c r="H3" s="83" t="s">
        <v>77</v>
      </c>
      <c r="I3" s="83" t="s">
        <v>83</v>
      </c>
      <c r="J3" s="83" t="s">
        <v>85</v>
      </c>
      <c r="K3" s="83" t="s">
        <v>87</v>
      </c>
      <c r="L3" s="83" t="s">
        <v>88</v>
      </c>
      <c r="M3" s="83" t="s">
        <v>88</v>
      </c>
      <c r="N3" s="83" t="s">
        <v>89</v>
      </c>
      <c r="O3" s="88" t="s">
        <v>3</v>
      </c>
    </row>
    <row r="4" spans="1:15" ht="6.75" customHeight="1">
      <c r="A4" s="67"/>
      <c r="B4" s="68"/>
      <c r="C4" s="69"/>
      <c r="D4" s="51"/>
      <c r="E4" s="70"/>
      <c r="F4" s="70"/>
      <c r="G4" s="70"/>
      <c r="H4" s="70"/>
      <c r="I4" s="70"/>
      <c r="J4" s="70"/>
      <c r="K4" s="70"/>
      <c r="L4" s="70"/>
      <c r="M4" s="70"/>
      <c r="N4" s="70"/>
      <c r="O4" s="89"/>
    </row>
    <row r="5" spans="1:15" ht="15">
      <c r="A5" s="9">
        <v>1</v>
      </c>
      <c r="B5" s="14" t="s">
        <v>10</v>
      </c>
      <c r="C5" s="10" t="s">
        <v>22</v>
      </c>
      <c r="D5" s="74" t="s">
        <v>34</v>
      </c>
      <c r="E5" s="47">
        <v>1000</v>
      </c>
      <c r="F5" s="9">
        <v>3924</v>
      </c>
      <c r="G5" s="9">
        <v>414</v>
      </c>
      <c r="H5" s="9">
        <v>1802</v>
      </c>
      <c r="I5" s="9">
        <v>3422</v>
      </c>
      <c r="J5" s="9">
        <v>1278</v>
      </c>
      <c r="K5" s="9">
        <v>1860</v>
      </c>
      <c r="L5" s="9">
        <v>1530</v>
      </c>
      <c r="M5" s="9">
        <v>1523</v>
      </c>
      <c r="N5" s="9">
        <v>1994</v>
      </c>
      <c r="O5" s="103">
        <f aca="true" t="shared" si="0" ref="O5:O37">SUM(E5:N5)</f>
        <v>18747</v>
      </c>
    </row>
    <row r="6" spans="1:15" ht="15">
      <c r="A6" s="9">
        <v>2</v>
      </c>
      <c r="B6" s="12" t="s">
        <v>7</v>
      </c>
      <c r="C6" s="8" t="s">
        <v>21</v>
      </c>
      <c r="D6" s="75" t="s">
        <v>33</v>
      </c>
      <c r="E6" s="47">
        <v>1000</v>
      </c>
      <c r="F6" s="9">
        <v>1696</v>
      </c>
      <c r="G6" s="9">
        <v>1842</v>
      </c>
      <c r="H6" s="9">
        <v>1272</v>
      </c>
      <c r="I6" s="111">
        <v>500</v>
      </c>
      <c r="J6" s="9">
        <v>492</v>
      </c>
      <c r="K6" s="9">
        <v>1479</v>
      </c>
      <c r="L6" s="9">
        <v>2924</v>
      </c>
      <c r="M6" s="9">
        <v>2230</v>
      </c>
      <c r="N6" s="9">
        <v>2795</v>
      </c>
      <c r="O6" s="103">
        <f t="shared" si="0"/>
        <v>16230</v>
      </c>
    </row>
    <row r="7" spans="1:15" ht="15">
      <c r="A7" s="9">
        <v>3</v>
      </c>
      <c r="B7" s="12" t="s">
        <v>5</v>
      </c>
      <c r="C7" s="8" t="s">
        <v>38</v>
      </c>
      <c r="D7" s="75" t="s">
        <v>33</v>
      </c>
      <c r="E7" s="47">
        <v>1000</v>
      </c>
      <c r="F7" s="9">
        <v>1185</v>
      </c>
      <c r="G7" s="9">
        <v>436</v>
      </c>
      <c r="H7" s="9">
        <v>442</v>
      </c>
      <c r="I7" s="9">
        <v>1380</v>
      </c>
      <c r="J7" s="9">
        <v>1280</v>
      </c>
      <c r="K7" s="111">
        <v>500</v>
      </c>
      <c r="L7" s="9">
        <v>2209</v>
      </c>
      <c r="M7" s="9">
        <v>2262</v>
      </c>
      <c r="N7" s="9">
        <v>3005</v>
      </c>
      <c r="O7" s="103">
        <f t="shared" si="0"/>
        <v>13699</v>
      </c>
    </row>
    <row r="8" spans="1:15" ht="15">
      <c r="A8" s="9">
        <v>4</v>
      </c>
      <c r="B8" s="12" t="s">
        <v>14</v>
      </c>
      <c r="C8" s="8" t="s">
        <v>27</v>
      </c>
      <c r="D8" s="75" t="s">
        <v>33</v>
      </c>
      <c r="E8" s="47">
        <v>1000</v>
      </c>
      <c r="F8" s="9">
        <v>1411</v>
      </c>
      <c r="G8" s="9">
        <v>200</v>
      </c>
      <c r="H8" s="9">
        <v>2356</v>
      </c>
      <c r="I8" s="9">
        <v>1037</v>
      </c>
      <c r="J8" s="9">
        <v>498</v>
      </c>
      <c r="K8" s="9">
        <v>1677</v>
      </c>
      <c r="L8" s="9">
        <v>1677</v>
      </c>
      <c r="M8" s="9">
        <v>1710</v>
      </c>
      <c r="N8" s="9">
        <v>1770</v>
      </c>
      <c r="O8" s="103">
        <f t="shared" si="0"/>
        <v>13336</v>
      </c>
    </row>
    <row r="9" spans="1:15" ht="15">
      <c r="A9" s="9">
        <v>5</v>
      </c>
      <c r="B9" s="12" t="s">
        <v>16</v>
      </c>
      <c r="C9" s="8" t="s">
        <v>26</v>
      </c>
      <c r="D9" s="75" t="s">
        <v>33</v>
      </c>
      <c r="E9" s="47">
        <v>1000</v>
      </c>
      <c r="F9" s="9">
        <v>1270</v>
      </c>
      <c r="G9" s="9">
        <v>260</v>
      </c>
      <c r="H9" s="9">
        <v>804</v>
      </c>
      <c r="I9" s="9">
        <v>1382</v>
      </c>
      <c r="J9" s="9">
        <v>1587</v>
      </c>
      <c r="K9" s="9">
        <v>2027</v>
      </c>
      <c r="L9" s="9">
        <v>1748</v>
      </c>
      <c r="M9" s="9">
        <v>2314</v>
      </c>
      <c r="N9" s="9">
        <v>865</v>
      </c>
      <c r="O9" s="103">
        <f t="shared" si="0"/>
        <v>13257</v>
      </c>
    </row>
    <row r="10" spans="1:15" ht="15">
      <c r="A10" s="9">
        <v>6</v>
      </c>
      <c r="B10" s="14" t="s">
        <v>5</v>
      </c>
      <c r="C10" s="10" t="s">
        <v>19</v>
      </c>
      <c r="D10" s="74" t="s">
        <v>34</v>
      </c>
      <c r="E10" s="47">
        <v>1000</v>
      </c>
      <c r="F10" s="9">
        <v>960</v>
      </c>
      <c r="G10" s="9">
        <v>451</v>
      </c>
      <c r="H10" s="9">
        <v>722</v>
      </c>
      <c r="I10" s="9">
        <v>1784</v>
      </c>
      <c r="J10" s="9">
        <v>1833</v>
      </c>
      <c r="K10" s="111">
        <v>500</v>
      </c>
      <c r="L10" s="9">
        <v>2010</v>
      </c>
      <c r="M10" s="9">
        <v>2366</v>
      </c>
      <c r="N10" s="9">
        <v>1059</v>
      </c>
      <c r="O10" s="103">
        <f t="shared" si="0"/>
        <v>12685</v>
      </c>
    </row>
    <row r="11" spans="1:15" ht="15">
      <c r="A11" s="9">
        <v>7</v>
      </c>
      <c r="B11" s="12" t="s">
        <v>15</v>
      </c>
      <c r="C11" s="8" t="s">
        <v>29</v>
      </c>
      <c r="D11" s="75" t="s">
        <v>33</v>
      </c>
      <c r="E11" s="47">
        <v>1000</v>
      </c>
      <c r="F11" s="111">
        <v>500</v>
      </c>
      <c r="G11" s="9">
        <v>271</v>
      </c>
      <c r="H11" s="9">
        <v>2520</v>
      </c>
      <c r="I11" s="9">
        <v>630</v>
      </c>
      <c r="J11" s="9">
        <v>200</v>
      </c>
      <c r="K11" s="9">
        <v>790</v>
      </c>
      <c r="L11" s="9">
        <v>2370</v>
      </c>
      <c r="M11" s="9">
        <v>2000</v>
      </c>
      <c r="N11" s="9">
        <v>2297</v>
      </c>
      <c r="O11" s="103">
        <f t="shared" si="0"/>
        <v>12578</v>
      </c>
    </row>
    <row r="12" spans="1:15" ht="15">
      <c r="A12" s="9">
        <v>8</v>
      </c>
      <c r="B12" s="12" t="s">
        <v>13</v>
      </c>
      <c r="C12" s="8" t="s">
        <v>26</v>
      </c>
      <c r="D12" s="75" t="s">
        <v>33</v>
      </c>
      <c r="E12" s="47">
        <v>1000</v>
      </c>
      <c r="F12" s="9">
        <v>3066</v>
      </c>
      <c r="G12" s="9">
        <v>496</v>
      </c>
      <c r="H12" s="9">
        <v>772</v>
      </c>
      <c r="I12" s="9">
        <v>1367</v>
      </c>
      <c r="J12" s="9">
        <v>875</v>
      </c>
      <c r="K12" s="9">
        <v>1121</v>
      </c>
      <c r="L12" s="9">
        <v>1076</v>
      </c>
      <c r="M12" s="9">
        <v>1185</v>
      </c>
      <c r="N12" s="9">
        <v>1597</v>
      </c>
      <c r="O12" s="103">
        <f t="shared" si="0"/>
        <v>12555</v>
      </c>
    </row>
    <row r="13" spans="1:15" ht="15">
      <c r="A13" s="9">
        <v>9</v>
      </c>
      <c r="B13" s="12" t="s">
        <v>62</v>
      </c>
      <c r="C13" s="8" t="s">
        <v>63</v>
      </c>
      <c r="D13" s="106" t="s">
        <v>33</v>
      </c>
      <c r="E13" s="47">
        <v>1000</v>
      </c>
      <c r="F13" s="9">
        <v>2695</v>
      </c>
      <c r="G13" s="9">
        <v>284</v>
      </c>
      <c r="H13" s="9">
        <v>586</v>
      </c>
      <c r="I13" s="9">
        <v>1252</v>
      </c>
      <c r="J13" s="111">
        <v>500</v>
      </c>
      <c r="K13" s="9">
        <v>633</v>
      </c>
      <c r="L13" s="9">
        <v>1425</v>
      </c>
      <c r="M13" s="9">
        <v>1477</v>
      </c>
      <c r="N13" s="9">
        <v>2195</v>
      </c>
      <c r="O13" s="103">
        <f t="shared" si="0"/>
        <v>12047</v>
      </c>
    </row>
    <row r="14" spans="1:15" ht="15">
      <c r="A14" s="9">
        <v>10</v>
      </c>
      <c r="B14" s="12" t="s">
        <v>66</v>
      </c>
      <c r="C14" s="8" t="s">
        <v>67</v>
      </c>
      <c r="D14" s="106" t="s">
        <v>33</v>
      </c>
      <c r="E14" s="47">
        <v>1000</v>
      </c>
      <c r="F14" s="9">
        <v>732</v>
      </c>
      <c r="G14" s="9">
        <v>614</v>
      </c>
      <c r="H14" s="9">
        <v>1384</v>
      </c>
      <c r="I14" s="9">
        <v>1748</v>
      </c>
      <c r="J14" s="111">
        <v>500</v>
      </c>
      <c r="K14" s="9">
        <v>678</v>
      </c>
      <c r="L14" s="9">
        <v>2885</v>
      </c>
      <c r="M14" s="9">
        <v>1198</v>
      </c>
      <c r="N14" s="9">
        <v>1132</v>
      </c>
      <c r="O14" s="103">
        <f t="shared" si="0"/>
        <v>11871</v>
      </c>
    </row>
    <row r="15" spans="1:15" ht="15">
      <c r="A15" s="9">
        <v>11</v>
      </c>
      <c r="B15" s="12" t="s">
        <v>68</v>
      </c>
      <c r="C15" s="8" t="s">
        <v>69</v>
      </c>
      <c r="D15" s="106" t="s">
        <v>33</v>
      </c>
      <c r="E15" s="47">
        <v>1000</v>
      </c>
      <c r="F15" s="9">
        <v>700</v>
      </c>
      <c r="G15" s="9">
        <v>435</v>
      </c>
      <c r="H15" s="9">
        <v>259</v>
      </c>
      <c r="I15" s="9">
        <v>430</v>
      </c>
      <c r="J15" s="111">
        <v>500</v>
      </c>
      <c r="K15" s="9">
        <v>1525</v>
      </c>
      <c r="L15" s="9">
        <v>3011</v>
      </c>
      <c r="M15" s="9">
        <v>1701</v>
      </c>
      <c r="N15" s="9">
        <v>1612</v>
      </c>
      <c r="O15" s="103">
        <f t="shared" si="0"/>
        <v>11173</v>
      </c>
    </row>
    <row r="16" spans="1:15" ht="15">
      <c r="A16" s="9">
        <v>12</v>
      </c>
      <c r="B16" s="14" t="s">
        <v>15</v>
      </c>
      <c r="C16" s="10" t="s">
        <v>45</v>
      </c>
      <c r="D16" s="74" t="s">
        <v>34</v>
      </c>
      <c r="E16" s="47">
        <v>1000</v>
      </c>
      <c r="F16" s="111">
        <v>500</v>
      </c>
      <c r="G16" s="9">
        <v>200</v>
      </c>
      <c r="H16" s="9">
        <v>1135</v>
      </c>
      <c r="I16" s="9">
        <v>1580</v>
      </c>
      <c r="J16" s="9">
        <v>100</v>
      </c>
      <c r="K16" s="9">
        <v>1196</v>
      </c>
      <c r="L16" s="9">
        <v>1716</v>
      </c>
      <c r="M16" s="9">
        <v>1430</v>
      </c>
      <c r="N16" s="9">
        <v>1327</v>
      </c>
      <c r="O16" s="103">
        <f>SUM(E16:N16)</f>
        <v>10184</v>
      </c>
    </row>
    <row r="17" spans="1:15" ht="15">
      <c r="A17" s="9">
        <v>13</v>
      </c>
      <c r="B17" s="12" t="s">
        <v>12</v>
      </c>
      <c r="C17" s="8" t="s">
        <v>17</v>
      </c>
      <c r="D17" s="75" t="s">
        <v>33</v>
      </c>
      <c r="E17" s="47">
        <v>1000</v>
      </c>
      <c r="F17" s="9">
        <v>1072</v>
      </c>
      <c r="G17" s="9">
        <v>201</v>
      </c>
      <c r="H17" s="9">
        <v>492</v>
      </c>
      <c r="I17" s="9">
        <v>706</v>
      </c>
      <c r="J17" s="9">
        <v>203</v>
      </c>
      <c r="K17" s="9">
        <v>2233</v>
      </c>
      <c r="L17" s="9">
        <v>845</v>
      </c>
      <c r="M17" s="9">
        <v>1362</v>
      </c>
      <c r="N17" s="9">
        <v>1534</v>
      </c>
      <c r="O17" s="103">
        <f t="shared" si="0"/>
        <v>9648</v>
      </c>
    </row>
    <row r="18" spans="1:15" ht="15">
      <c r="A18" s="9">
        <v>14</v>
      </c>
      <c r="B18" s="12" t="s">
        <v>32</v>
      </c>
      <c r="C18" s="8" t="s">
        <v>30</v>
      </c>
      <c r="D18" s="75" t="s">
        <v>33</v>
      </c>
      <c r="E18" s="47">
        <v>1000</v>
      </c>
      <c r="F18" s="9">
        <v>1314</v>
      </c>
      <c r="G18" s="9">
        <v>252</v>
      </c>
      <c r="H18" s="9">
        <v>801</v>
      </c>
      <c r="I18" s="9">
        <v>337</v>
      </c>
      <c r="J18" s="9">
        <v>636</v>
      </c>
      <c r="K18" s="9">
        <v>1023</v>
      </c>
      <c r="L18" s="9">
        <v>1817</v>
      </c>
      <c r="M18" s="9">
        <v>794</v>
      </c>
      <c r="N18" s="111">
        <v>500</v>
      </c>
      <c r="O18" s="103">
        <f t="shared" si="0"/>
        <v>8474</v>
      </c>
    </row>
    <row r="19" spans="1:15" ht="15">
      <c r="A19" s="9">
        <v>15</v>
      </c>
      <c r="B19" s="15" t="s">
        <v>12</v>
      </c>
      <c r="C19" s="11" t="s">
        <v>28</v>
      </c>
      <c r="D19" s="76" t="s">
        <v>35</v>
      </c>
      <c r="E19" s="47">
        <v>1000</v>
      </c>
      <c r="F19" s="9">
        <v>627</v>
      </c>
      <c r="G19" s="9">
        <v>200</v>
      </c>
      <c r="H19" s="9">
        <v>798</v>
      </c>
      <c r="I19" s="9">
        <v>380</v>
      </c>
      <c r="J19" s="9">
        <v>304</v>
      </c>
      <c r="K19" s="9">
        <v>1085</v>
      </c>
      <c r="L19" s="9">
        <v>2000</v>
      </c>
      <c r="M19" s="9">
        <v>1214</v>
      </c>
      <c r="N19" s="9">
        <v>845</v>
      </c>
      <c r="O19" s="103">
        <f t="shared" si="0"/>
        <v>8453</v>
      </c>
    </row>
    <row r="20" spans="1:15" ht="15">
      <c r="A20" s="9">
        <v>16</v>
      </c>
      <c r="B20" s="14" t="s">
        <v>6</v>
      </c>
      <c r="C20" s="10" t="s">
        <v>20</v>
      </c>
      <c r="D20" s="74" t="s">
        <v>34</v>
      </c>
      <c r="E20" s="47">
        <v>1000</v>
      </c>
      <c r="F20" s="9">
        <v>498</v>
      </c>
      <c r="G20" s="111">
        <v>236</v>
      </c>
      <c r="H20" s="9">
        <v>638</v>
      </c>
      <c r="I20" s="9">
        <v>1061</v>
      </c>
      <c r="J20" s="9">
        <v>100</v>
      </c>
      <c r="K20" s="9">
        <v>923</v>
      </c>
      <c r="L20" s="9">
        <v>1750</v>
      </c>
      <c r="M20" s="9">
        <v>1300</v>
      </c>
      <c r="N20" s="9">
        <v>877</v>
      </c>
      <c r="O20" s="103">
        <f t="shared" si="0"/>
        <v>8383</v>
      </c>
    </row>
    <row r="21" spans="1:15" ht="15">
      <c r="A21" s="9">
        <v>17</v>
      </c>
      <c r="B21" s="12" t="s">
        <v>13</v>
      </c>
      <c r="C21" s="8" t="s">
        <v>25</v>
      </c>
      <c r="D21" s="75" t="s">
        <v>33</v>
      </c>
      <c r="E21" s="47">
        <v>1000</v>
      </c>
      <c r="F21" s="9">
        <v>0</v>
      </c>
      <c r="G21" s="111">
        <v>236</v>
      </c>
      <c r="H21" s="9">
        <v>1331</v>
      </c>
      <c r="I21" s="9">
        <v>445</v>
      </c>
      <c r="J21" s="9">
        <v>100</v>
      </c>
      <c r="K21" s="9">
        <v>865</v>
      </c>
      <c r="L21" s="9">
        <v>1435</v>
      </c>
      <c r="M21" s="9">
        <v>1446</v>
      </c>
      <c r="N21" s="9">
        <v>1123</v>
      </c>
      <c r="O21" s="103">
        <f>SUM(E21:N21)</f>
        <v>7981</v>
      </c>
    </row>
    <row r="22" spans="1:17" ht="15">
      <c r="A22" s="9">
        <v>18</v>
      </c>
      <c r="B22" s="12" t="s">
        <v>64</v>
      </c>
      <c r="C22" s="8" t="s">
        <v>65</v>
      </c>
      <c r="D22" s="106" t="s">
        <v>33</v>
      </c>
      <c r="E22" s="47">
        <v>1000</v>
      </c>
      <c r="F22" s="9">
        <v>1070</v>
      </c>
      <c r="G22" s="9">
        <v>459</v>
      </c>
      <c r="H22" s="9">
        <v>949</v>
      </c>
      <c r="I22" s="9">
        <v>331</v>
      </c>
      <c r="J22" s="111">
        <v>500</v>
      </c>
      <c r="K22" s="9">
        <v>200</v>
      </c>
      <c r="L22" s="87">
        <v>0</v>
      </c>
      <c r="M22" s="9">
        <v>1520</v>
      </c>
      <c r="N22" s="9">
        <v>1754</v>
      </c>
      <c r="O22" s="103">
        <f t="shared" si="0"/>
        <v>7783</v>
      </c>
      <c r="Q22" s="59" t="s">
        <v>52</v>
      </c>
    </row>
    <row r="23" spans="1:17" ht="15">
      <c r="A23" s="9">
        <v>19</v>
      </c>
      <c r="B23" s="14" t="s">
        <v>8</v>
      </c>
      <c r="C23" s="10" t="s">
        <v>22</v>
      </c>
      <c r="D23" s="74" t="s">
        <v>34</v>
      </c>
      <c r="E23" s="47">
        <v>1000</v>
      </c>
      <c r="F23" s="111">
        <v>500</v>
      </c>
      <c r="G23" s="87">
        <v>100</v>
      </c>
      <c r="H23" s="9">
        <v>338</v>
      </c>
      <c r="I23" s="9">
        <v>589</v>
      </c>
      <c r="J23" s="9">
        <v>823</v>
      </c>
      <c r="K23" s="9">
        <v>868</v>
      </c>
      <c r="L23" s="9">
        <v>1821</v>
      </c>
      <c r="M23" s="9">
        <v>1235</v>
      </c>
      <c r="N23" s="9">
        <v>377</v>
      </c>
      <c r="O23" s="103">
        <f>SUM(E23:N23)</f>
        <v>7651</v>
      </c>
      <c r="Q23" s="60" t="s">
        <v>54</v>
      </c>
    </row>
    <row r="24" spans="1:15" ht="15">
      <c r="A24" s="9">
        <v>20</v>
      </c>
      <c r="B24" s="15" t="s">
        <v>42</v>
      </c>
      <c r="C24" s="11" t="s">
        <v>39</v>
      </c>
      <c r="D24" s="76" t="s">
        <v>35</v>
      </c>
      <c r="E24" s="47">
        <v>1000</v>
      </c>
      <c r="F24" s="9">
        <v>786</v>
      </c>
      <c r="G24" s="9">
        <v>200</v>
      </c>
      <c r="H24" s="9">
        <v>257</v>
      </c>
      <c r="I24" s="9">
        <v>944</v>
      </c>
      <c r="J24" s="9">
        <v>256</v>
      </c>
      <c r="K24" s="9">
        <v>448</v>
      </c>
      <c r="L24" s="9">
        <v>1085</v>
      </c>
      <c r="M24" s="9">
        <v>1200</v>
      </c>
      <c r="N24" s="9">
        <v>1473</v>
      </c>
      <c r="O24" s="103">
        <f t="shared" si="0"/>
        <v>7649</v>
      </c>
    </row>
    <row r="25" spans="1:16" ht="15">
      <c r="A25" s="9">
        <v>21</v>
      </c>
      <c r="B25" s="16" t="s">
        <v>42</v>
      </c>
      <c r="C25" s="13" t="s">
        <v>46</v>
      </c>
      <c r="D25" s="77" t="s">
        <v>86</v>
      </c>
      <c r="E25" s="47">
        <v>1000</v>
      </c>
      <c r="F25" s="9">
        <v>657</v>
      </c>
      <c r="G25" s="9">
        <v>200</v>
      </c>
      <c r="H25" s="87">
        <v>0</v>
      </c>
      <c r="I25" s="9">
        <v>818</v>
      </c>
      <c r="J25" s="9">
        <v>252</v>
      </c>
      <c r="K25" s="9">
        <v>339</v>
      </c>
      <c r="L25" s="9">
        <v>952</v>
      </c>
      <c r="M25" s="9">
        <v>1038</v>
      </c>
      <c r="N25" s="9">
        <v>766</v>
      </c>
      <c r="O25" s="103">
        <f t="shared" si="0"/>
        <v>6022</v>
      </c>
      <c r="P25" s="22" t="s">
        <v>37</v>
      </c>
    </row>
    <row r="26" spans="1:16" ht="15">
      <c r="A26" s="9">
        <v>22</v>
      </c>
      <c r="B26" s="16" t="s">
        <v>16</v>
      </c>
      <c r="C26" s="13" t="s">
        <v>41</v>
      </c>
      <c r="D26" s="77" t="s">
        <v>47</v>
      </c>
      <c r="E26" s="47">
        <v>1000</v>
      </c>
      <c r="F26" s="9">
        <v>735</v>
      </c>
      <c r="G26" s="111">
        <v>236</v>
      </c>
      <c r="H26" s="9">
        <v>276</v>
      </c>
      <c r="I26" s="9">
        <v>260</v>
      </c>
      <c r="J26" s="9">
        <v>494</v>
      </c>
      <c r="K26" s="9">
        <v>750</v>
      </c>
      <c r="L26" s="9">
        <v>917</v>
      </c>
      <c r="M26" s="9">
        <v>690</v>
      </c>
      <c r="N26" s="9">
        <v>468</v>
      </c>
      <c r="O26" s="103">
        <f t="shared" si="0"/>
        <v>5826</v>
      </c>
      <c r="P26" s="22" t="s">
        <v>37</v>
      </c>
    </row>
    <row r="27" spans="1:16" ht="15">
      <c r="A27" s="9">
        <v>23</v>
      </c>
      <c r="B27" s="12" t="s">
        <v>4</v>
      </c>
      <c r="C27" s="8" t="s">
        <v>18</v>
      </c>
      <c r="D27" s="75" t="s">
        <v>33</v>
      </c>
      <c r="E27" s="47">
        <v>1000</v>
      </c>
      <c r="F27" s="9">
        <v>1542</v>
      </c>
      <c r="G27" s="9">
        <v>200</v>
      </c>
      <c r="H27" s="111">
        <v>500</v>
      </c>
      <c r="I27" s="87">
        <v>100</v>
      </c>
      <c r="J27" s="9">
        <v>200</v>
      </c>
      <c r="K27" s="9">
        <v>1983</v>
      </c>
      <c r="L27" s="87">
        <v>100</v>
      </c>
      <c r="M27" s="87">
        <v>100</v>
      </c>
      <c r="N27" s="87">
        <v>100</v>
      </c>
      <c r="O27" s="103">
        <f t="shared" si="0"/>
        <v>5825</v>
      </c>
      <c r="P27" s="22" t="s">
        <v>37</v>
      </c>
    </row>
    <row r="28" spans="1:16" ht="15">
      <c r="A28" s="9">
        <v>24</v>
      </c>
      <c r="B28" s="14" t="s">
        <v>9</v>
      </c>
      <c r="C28" s="10" t="s">
        <v>23</v>
      </c>
      <c r="D28" s="74" t="s">
        <v>34</v>
      </c>
      <c r="E28" s="47">
        <v>1000</v>
      </c>
      <c r="F28" s="9">
        <v>375</v>
      </c>
      <c r="G28" s="9">
        <v>201</v>
      </c>
      <c r="H28" s="9">
        <v>835</v>
      </c>
      <c r="I28" s="9">
        <v>271</v>
      </c>
      <c r="J28" s="9">
        <v>305</v>
      </c>
      <c r="K28" s="9">
        <v>397</v>
      </c>
      <c r="L28" s="9">
        <v>1019</v>
      </c>
      <c r="M28" s="9">
        <v>720</v>
      </c>
      <c r="N28" s="9">
        <v>684</v>
      </c>
      <c r="O28" s="103">
        <f>SUM(E28:N28)</f>
        <v>5807</v>
      </c>
      <c r="P28" s="22" t="s">
        <v>37</v>
      </c>
    </row>
    <row r="29" spans="1:16" ht="15">
      <c r="A29" s="9">
        <v>25</v>
      </c>
      <c r="B29" s="12" t="s">
        <v>11</v>
      </c>
      <c r="C29" s="8" t="s">
        <v>22</v>
      </c>
      <c r="D29" s="75" t="s">
        <v>33</v>
      </c>
      <c r="E29" s="47">
        <v>1000</v>
      </c>
      <c r="F29" s="9">
        <v>718</v>
      </c>
      <c r="G29" s="111">
        <v>236</v>
      </c>
      <c r="H29" s="9">
        <v>200</v>
      </c>
      <c r="I29" s="9">
        <v>1106</v>
      </c>
      <c r="J29" s="9">
        <v>365</v>
      </c>
      <c r="K29" s="9">
        <v>200</v>
      </c>
      <c r="L29" s="9">
        <v>1362</v>
      </c>
      <c r="M29" s="87">
        <v>100</v>
      </c>
      <c r="N29" s="9">
        <v>502</v>
      </c>
      <c r="O29" s="103">
        <f t="shared" si="0"/>
        <v>5789</v>
      </c>
      <c r="P29" s="22" t="s">
        <v>37</v>
      </c>
    </row>
    <row r="30" spans="1:16" ht="15">
      <c r="A30" s="9">
        <v>26</v>
      </c>
      <c r="B30" s="12" t="s">
        <v>61</v>
      </c>
      <c r="C30" s="8" t="s">
        <v>24</v>
      </c>
      <c r="D30" s="75" t="s">
        <v>33</v>
      </c>
      <c r="E30" s="47">
        <v>1000</v>
      </c>
      <c r="F30" s="9">
        <v>1442</v>
      </c>
      <c r="G30" s="9">
        <v>269</v>
      </c>
      <c r="H30" s="9">
        <v>826</v>
      </c>
      <c r="I30" s="9">
        <v>432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103">
        <f t="shared" si="0"/>
        <v>3969</v>
      </c>
      <c r="P30" s="22" t="s">
        <v>37</v>
      </c>
    </row>
    <row r="31" spans="1:15" ht="15">
      <c r="A31" s="9">
        <v>27</v>
      </c>
      <c r="B31" s="12" t="s">
        <v>31</v>
      </c>
      <c r="C31" s="8" t="s">
        <v>24</v>
      </c>
      <c r="D31" s="75" t="s">
        <v>33</v>
      </c>
      <c r="E31" s="47">
        <v>1000</v>
      </c>
      <c r="F31" s="87">
        <v>0</v>
      </c>
      <c r="G31" s="9">
        <v>200</v>
      </c>
      <c r="H31" s="87">
        <v>0</v>
      </c>
      <c r="I31" s="9">
        <v>200</v>
      </c>
      <c r="J31" s="9">
        <v>510</v>
      </c>
      <c r="K31" s="9">
        <v>467</v>
      </c>
      <c r="L31" s="87">
        <v>0</v>
      </c>
      <c r="M31" s="87">
        <v>0</v>
      </c>
      <c r="N31" s="9">
        <v>980</v>
      </c>
      <c r="O31" s="103">
        <f>SUM(E31:N31)+500</f>
        <v>3857</v>
      </c>
    </row>
    <row r="32" spans="1:15" ht="15">
      <c r="A32" s="9">
        <v>28</v>
      </c>
      <c r="B32" s="14" t="s">
        <v>71</v>
      </c>
      <c r="C32" s="10" t="s">
        <v>72</v>
      </c>
      <c r="D32" s="107" t="s">
        <v>34</v>
      </c>
      <c r="E32" s="47">
        <v>1000</v>
      </c>
      <c r="F32" s="9">
        <v>544</v>
      </c>
      <c r="G32" s="9">
        <v>200</v>
      </c>
      <c r="H32" s="9">
        <v>200</v>
      </c>
      <c r="I32" s="111">
        <v>500</v>
      </c>
      <c r="J32" s="9">
        <v>643</v>
      </c>
      <c r="K32" s="87">
        <v>0</v>
      </c>
      <c r="L32" s="87">
        <v>0</v>
      </c>
      <c r="M32" s="9">
        <v>610</v>
      </c>
      <c r="N32" s="87">
        <v>100</v>
      </c>
      <c r="O32" s="103">
        <f t="shared" si="0"/>
        <v>3797</v>
      </c>
    </row>
    <row r="33" spans="1:15" ht="15">
      <c r="A33" s="9">
        <v>29</v>
      </c>
      <c r="B33" s="108" t="s">
        <v>56</v>
      </c>
      <c r="C33" s="105" t="s">
        <v>57</v>
      </c>
      <c r="D33" s="61" t="s">
        <v>55</v>
      </c>
      <c r="E33" s="47">
        <v>1000</v>
      </c>
      <c r="F33" s="9">
        <v>1116</v>
      </c>
      <c r="G33" s="9">
        <v>200</v>
      </c>
      <c r="H33" s="9">
        <v>256</v>
      </c>
      <c r="I33" s="9">
        <v>200</v>
      </c>
      <c r="J33" s="9">
        <v>268</v>
      </c>
      <c r="K33" s="9">
        <v>577</v>
      </c>
      <c r="L33" s="87">
        <v>0</v>
      </c>
      <c r="M33" s="87">
        <v>0</v>
      </c>
      <c r="N33" s="87">
        <v>0</v>
      </c>
      <c r="O33" s="103">
        <f t="shared" si="0"/>
        <v>3617</v>
      </c>
    </row>
    <row r="34" spans="1:15" ht="15">
      <c r="A34" s="9">
        <v>30</v>
      </c>
      <c r="B34" s="16" t="s">
        <v>43</v>
      </c>
      <c r="C34" s="13" t="s">
        <v>44</v>
      </c>
      <c r="D34" s="77" t="s">
        <v>47</v>
      </c>
      <c r="E34" s="47">
        <v>1000</v>
      </c>
      <c r="F34" s="9">
        <v>471</v>
      </c>
      <c r="G34" s="9">
        <v>200</v>
      </c>
      <c r="H34" s="9">
        <v>506</v>
      </c>
      <c r="I34" s="9">
        <v>200</v>
      </c>
      <c r="J34" s="9">
        <v>395</v>
      </c>
      <c r="K34" s="87">
        <v>0</v>
      </c>
      <c r="L34" s="87">
        <v>0</v>
      </c>
      <c r="M34" s="9">
        <v>710</v>
      </c>
      <c r="N34" s="87">
        <v>0</v>
      </c>
      <c r="O34" s="103">
        <f>SUM(E34:N34)</f>
        <v>3482</v>
      </c>
    </row>
    <row r="35" spans="1:15" ht="15">
      <c r="A35" s="9">
        <v>31</v>
      </c>
      <c r="B35" s="12" t="s">
        <v>76</v>
      </c>
      <c r="C35" s="8" t="s">
        <v>65</v>
      </c>
      <c r="D35" s="106" t="s">
        <v>33</v>
      </c>
      <c r="E35" s="47">
        <v>1000</v>
      </c>
      <c r="F35" s="9">
        <v>1091</v>
      </c>
      <c r="G35" s="9">
        <v>200</v>
      </c>
      <c r="H35" s="9">
        <v>371</v>
      </c>
      <c r="I35" s="9">
        <v>200</v>
      </c>
      <c r="J35" s="111">
        <v>500</v>
      </c>
      <c r="K35" s="87">
        <v>0</v>
      </c>
      <c r="L35" s="87">
        <v>0</v>
      </c>
      <c r="M35" s="87">
        <v>0</v>
      </c>
      <c r="N35" s="87">
        <v>0</v>
      </c>
      <c r="O35" s="103">
        <f t="shared" si="0"/>
        <v>3362</v>
      </c>
    </row>
    <row r="36" spans="1:15" ht="15">
      <c r="A36" s="9">
        <v>32</v>
      </c>
      <c r="B36" s="14" t="s">
        <v>40</v>
      </c>
      <c r="C36" s="10" t="s">
        <v>24</v>
      </c>
      <c r="D36" s="74" t="s">
        <v>34</v>
      </c>
      <c r="E36" s="47">
        <v>1000</v>
      </c>
      <c r="F36" s="9">
        <v>330</v>
      </c>
      <c r="G36" s="9">
        <v>200</v>
      </c>
      <c r="H36" s="9">
        <v>724</v>
      </c>
      <c r="I36" s="87">
        <v>100</v>
      </c>
      <c r="J36" s="111">
        <v>500</v>
      </c>
      <c r="K36" s="9">
        <v>200</v>
      </c>
      <c r="L36" s="87">
        <v>100</v>
      </c>
      <c r="M36" s="87">
        <v>100</v>
      </c>
      <c r="N36" s="87">
        <v>100</v>
      </c>
      <c r="O36" s="103">
        <f>SUM(E36:N36)</f>
        <v>3354</v>
      </c>
    </row>
    <row r="37" spans="1:15" ht="15">
      <c r="A37" s="9">
        <v>33</v>
      </c>
      <c r="B37" s="12" t="s">
        <v>70</v>
      </c>
      <c r="C37" s="8" t="s">
        <v>17</v>
      </c>
      <c r="D37" s="106" t="s">
        <v>33</v>
      </c>
      <c r="E37" s="47">
        <v>1000</v>
      </c>
      <c r="F37" s="9">
        <v>594</v>
      </c>
      <c r="G37" s="9">
        <v>200</v>
      </c>
      <c r="H37" s="9">
        <v>289</v>
      </c>
      <c r="I37" s="9">
        <v>242</v>
      </c>
      <c r="J37" s="111">
        <v>500</v>
      </c>
      <c r="K37" s="87">
        <v>0</v>
      </c>
      <c r="L37" s="87">
        <v>0</v>
      </c>
      <c r="M37" s="87">
        <v>0</v>
      </c>
      <c r="N37" s="87">
        <v>0</v>
      </c>
      <c r="O37" s="103">
        <f t="shared" si="0"/>
        <v>2825</v>
      </c>
    </row>
    <row r="38" spans="1:15" ht="15">
      <c r="A38" s="9">
        <v>34</v>
      </c>
      <c r="B38" s="12" t="s">
        <v>58</v>
      </c>
      <c r="C38" s="8" t="s">
        <v>17</v>
      </c>
      <c r="D38" s="75" t="s">
        <v>33</v>
      </c>
      <c r="E38" s="47">
        <v>1000</v>
      </c>
      <c r="F38" s="111">
        <v>500</v>
      </c>
      <c r="G38" s="87">
        <v>100</v>
      </c>
      <c r="H38" s="87">
        <v>100</v>
      </c>
      <c r="I38" s="87">
        <v>100</v>
      </c>
      <c r="J38" s="87">
        <v>100</v>
      </c>
      <c r="K38" s="87">
        <v>100</v>
      </c>
      <c r="L38" s="87">
        <v>100</v>
      </c>
      <c r="M38" s="87">
        <v>100</v>
      </c>
      <c r="N38" s="87">
        <v>100</v>
      </c>
      <c r="O38" s="103">
        <f>SUM(E38:N38)</f>
        <v>2300</v>
      </c>
    </row>
    <row r="39" spans="1:15" ht="15">
      <c r="A39" s="9">
        <v>35</v>
      </c>
      <c r="B39" s="16" t="s">
        <v>73</v>
      </c>
      <c r="C39" s="13" t="s">
        <v>74</v>
      </c>
      <c r="D39" s="104" t="s">
        <v>47</v>
      </c>
      <c r="E39" s="47">
        <v>1000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103">
        <f>SUM(E39:N39)</f>
        <v>1000</v>
      </c>
    </row>
    <row r="40" spans="1:15" ht="15">
      <c r="A40" s="9">
        <v>36</v>
      </c>
      <c r="B40" s="16" t="s">
        <v>73</v>
      </c>
      <c r="C40" s="13" t="s">
        <v>75</v>
      </c>
      <c r="D40" s="104" t="s">
        <v>47</v>
      </c>
      <c r="E40" s="47">
        <v>1000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103">
        <f>SUM(E40:N40)</f>
        <v>1000</v>
      </c>
    </row>
    <row r="41" ht="14.25">
      <c r="A41" s="50"/>
    </row>
    <row r="42" ht="14.25">
      <c r="A42" s="50"/>
    </row>
    <row r="43" ht="14.25">
      <c r="A43" s="50"/>
    </row>
    <row r="44" ht="14.25">
      <c r="A44" s="50"/>
    </row>
    <row r="45" ht="14.25">
      <c r="A45" s="50"/>
    </row>
    <row r="46" ht="14.25">
      <c r="A46" s="50"/>
    </row>
    <row r="47" ht="14.25">
      <c r="A47" s="50"/>
    </row>
    <row r="48" ht="14.25">
      <c r="A48" s="50"/>
    </row>
    <row r="49" ht="14.25">
      <c r="A49" s="50"/>
    </row>
    <row r="50" ht="14.25">
      <c r="A50" s="50"/>
    </row>
    <row r="51" ht="14.25">
      <c r="A51" s="50"/>
    </row>
    <row r="52" ht="14.25">
      <c r="A52" s="50"/>
    </row>
    <row r="53" ht="14.25">
      <c r="A53" s="50"/>
    </row>
    <row r="54" ht="14.25">
      <c r="A54" s="50"/>
    </row>
    <row r="55" ht="14.25">
      <c r="A55" s="50"/>
    </row>
    <row r="56" ht="14.25">
      <c r="A56" s="50"/>
    </row>
    <row r="57" ht="14.25">
      <c r="A57" s="50"/>
    </row>
    <row r="58" ht="14.25">
      <c r="A58" s="50"/>
    </row>
    <row r="59" ht="14.25">
      <c r="A59" s="50"/>
    </row>
    <row r="60" ht="14.25">
      <c r="A60" s="50"/>
    </row>
    <row r="61" ht="14.25">
      <c r="A61" s="50"/>
    </row>
    <row r="62" ht="14.25">
      <c r="A62" s="50"/>
    </row>
    <row r="63" ht="14.25">
      <c r="A63" s="50"/>
    </row>
    <row r="64" ht="14.25">
      <c r="A64" s="50"/>
    </row>
    <row r="65" ht="14.25">
      <c r="A65" s="50"/>
    </row>
    <row r="66" ht="14.25">
      <c r="A66" s="50"/>
    </row>
    <row r="67" ht="14.25">
      <c r="A67" s="50"/>
    </row>
    <row r="68" ht="14.25">
      <c r="A68" s="50"/>
    </row>
    <row r="69" ht="14.25">
      <c r="A69" s="50"/>
    </row>
    <row r="70" ht="14.25">
      <c r="A70" s="50"/>
    </row>
    <row r="71" ht="14.25">
      <c r="A71" s="50"/>
    </row>
    <row r="72" ht="14.25">
      <c r="A72" s="50"/>
    </row>
    <row r="73" ht="14.25">
      <c r="A73" s="50"/>
    </row>
    <row r="74" ht="14.25">
      <c r="A74" s="50"/>
    </row>
    <row r="75" ht="14.25">
      <c r="A75" s="50"/>
    </row>
    <row r="76" ht="14.25">
      <c r="A76" s="50"/>
    </row>
    <row r="77" ht="14.25">
      <c r="A77" s="50"/>
    </row>
    <row r="78" ht="14.25">
      <c r="A78" s="50"/>
    </row>
    <row r="79" ht="14.25">
      <c r="A79" s="50"/>
    </row>
    <row r="80" ht="14.25">
      <c r="A80" s="50"/>
    </row>
    <row r="81" ht="14.25">
      <c r="A81" s="50"/>
    </row>
    <row r="82" ht="14.25">
      <c r="A82" s="50"/>
    </row>
    <row r="83" ht="14.25">
      <c r="A83" s="50"/>
    </row>
    <row r="84" ht="14.25">
      <c r="A84" s="50"/>
    </row>
    <row r="85" ht="14.25">
      <c r="A85" s="50"/>
    </row>
    <row r="86" ht="14.25">
      <c r="A86" s="50"/>
    </row>
    <row r="87" ht="14.25">
      <c r="A87" s="50"/>
    </row>
    <row r="88" ht="14.25">
      <c r="A88" s="50"/>
    </row>
    <row r="89" ht="14.25">
      <c r="A89" s="50"/>
    </row>
    <row r="90" ht="14.25">
      <c r="A90" s="50"/>
    </row>
    <row r="91" ht="14.25">
      <c r="A91" s="50"/>
    </row>
    <row r="92" ht="14.25">
      <c r="A92" s="50"/>
    </row>
    <row r="93" ht="14.25">
      <c r="A93" s="50"/>
    </row>
    <row r="94" ht="14.25">
      <c r="A94" s="50"/>
    </row>
    <row r="95" ht="14.25">
      <c r="A95" s="50"/>
    </row>
    <row r="96" ht="14.25">
      <c r="A96" s="50"/>
    </row>
    <row r="97" ht="14.25">
      <c r="A97" s="50"/>
    </row>
    <row r="98" ht="14.25">
      <c r="A98" s="50"/>
    </row>
    <row r="99" ht="14.25">
      <c r="A99" s="50"/>
    </row>
    <row r="100" ht="14.25">
      <c r="A100" s="50"/>
    </row>
    <row r="101" ht="14.25">
      <c r="A101" s="50"/>
    </row>
    <row r="102" ht="14.25">
      <c r="A102" s="50"/>
    </row>
    <row r="103" ht="14.25">
      <c r="A103" s="50"/>
    </row>
    <row r="104" ht="14.25">
      <c r="A104" s="50"/>
    </row>
    <row r="105" ht="14.25">
      <c r="A105" s="50"/>
    </row>
    <row r="106" ht="14.25">
      <c r="A106" s="50"/>
    </row>
    <row r="107" ht="14.25">
      <c r="A107" s="50"/>
    </row>
    <row r="108" ht="14.25">
      <c r="A108" s="50"/>
    </row>
    <row r="109" ht="14.25">
      <c r="A109" s="50"/>
    </row>
    <row r="110" ht="14.25">
      <c r="A110" s="50"/>
    </row>
    <row r="111" ht="14.25">
      <c r="A111" s="50"/>
    </row>
    <row r="112" ht="14.25">
      <c r="A112" s="50"/>
    </row>
    <row r="113" ht="14.25">
      <c r="A113" s="50"/>
    </row>
    <row r="114" ht="14.25">
      <c r="A114" s="50"/>
    </row>
    <row r="115" ht="14.25">
      <c r="A115" s="50"/>
    </row>
    <row r="116" ht="14.25">
      <c r="A116" s="50"/>
    </row>
    <row r="117" ht="14.25">
      <c r="A117" s="50"/>
    </row>
    <row r="118" ht="14.25">
      <c r="A118" s="50"/>
    </row>
    <row r="119" ht="14.25">
      <c r="A119" s="50"/>
    </row>
    <row r="120" ht="14.25">
      <c r="A120" s="50"/>
    </row>
    <row r="121" ht="14.25">
      <c r="A121" s="50"/>
    </row>
    <row r="122" ht="14.25">
      <c r="A122" s="50"/>
    </row>
    <row r="123" ht="14.25">
      <c r="A123" s="50"/>
    </row>
    <row r="124" ht="14.25">
      <c r="A124" s="50"/>
    </row>
    <row r="125" ht="14.25">
      <c r="A125" s="50"/>
    </row>
    <row r="126" ht="14.25">
      <c r="A126" s="50"/>
    </row>
    <row r="127" ht="14.25">
      <c r="A127" s="50"/>
    </row>
    <row r="128" ht="14.25">
      <c r="A128" s="50"/>
    </row>
    <row r="129" ht="14.25">
      <c r="A129" s="50"/>
    </row>
    <row r="130" ht="14.25">
      <c r="A130" s="50"/>
    </row>
    <row r="131" ht="14.25">
      <c r="A131" s="50"/>
    </row>
    <row r="132" ht="14.25">
      <c r="A132" s="50"/>
    </row>
    <row r="133" ht="14.25">
      <c r="A133" s="50"/>
    </row>
    <row r="134" ht="14.25">
      <c r="A134" s="50"/>
    </row>
    <row r="135" ht="14.25">
      <c r="A135" s="50"/>
    </row>
    <row r="136" ht="14.25">
      <c r="A136" s="50"/>
    </row>
    <row r="137" ht="14.25">
      <c r="A137" s="50"/>
    </row>
    <row r="138" ht="14.25">
      <c r="A138" s="50"/>
    </row>
    <row r="139" ht="14.25">
      <c r="A139" s="50"/>
    </row>
    <row r="140" ht="14.25">
      <c r="A140" s="50"/>
    </row>
    <row r="141" ht="14.25">
      <c r="A141" s="50"/>
    </row>
    <row r="142" ht="14.25">
      <c r="A142" s="50"/>
    </row>
    <row r="143" ht="14.25">
      <c r="A143" s="50"/>
    </row>
    <row r="144" ht="14.25">
      <c r="A144" s="50"/>
    </row>
    <row r="145" ht="14.25">
      <c r="A145" s="50"/>
    </row>
    <row r="146" ht="14.25">
      <c r="A146" s="50"/>
    </row>
    <row r="147" ht="14.25">
      <c r="A147" s="50"/>
    </row>
    <row r="148" ht="14.25">
      <c r="A148" s="50"/>
    </row>
    <row r="149" ht="14.25">
      <c r="A149" s="50"/>
    </row>
    <row r="150" ht="14.25">
      <c r="A150" s="50"/>
    </row>
    <row r="151" ht="14.25">
      <c r="A151" s="50"/>
    </row>
    <row r="152" ht="14.25">
      <c r="A152" s="50"/>
    </row>
    <row r="153" ht="14.25">
      <c r="A153" s="50"/>
    </row>
    <row r="154" ht="14.25">
      <c r="A154" s="50"/>
    </row>
    <row r="155" ht="14.25">
      <c r="A155" s="50"/>
    </row>
    <row r="156" ht="14.25">
      <c r="A156" s="50"/>
    </row>
    <row r="157" ht="14.25">
      <c r="A157" s="50"/>
    </row>
    <row r="158" ht="14.25">
      <c r="A158" s="50"/>
    </row>
    <row r="159" ht="14.25">
      <c r="A159" s="50"/>
    </row>
    <row r="160" ht="14.25">
      <c r="A160" s="50"/>
    </row>
    <row r="161" ht="14.25">
      <c r="A161" s="50"/>
    </row>
    <row r="162" ht="14.25">
      <c r="A162" s="50"/>
    </row>
    <row r="163" ht="14.25">
      <c r="A163" s="50"/>
    </row>
    <row r="164" ht="14.25">
      <c r="A164" s="50"/>
    </row>
    <row r="165" ht="14.25">
      <c r="A165" s="50"/>
    </row>
    <row r="166" ht="14.25">
      <c r="A166" s="50"/>
    </row>
    <row r="167" ht="14.25">
      <c r="A167" s="50"/>
    </row>
    <row r="168" ht="14.25">
      <c r="A168" s="50"/>
    </row>
    <row r="169" ht="14.25">
      <c r="A169" s="50"/>
    </row>
    <row r="170" ht="14.25">
      <c r="A170" s="50"/>
    </row>
    <row r="171" ht="14.25">
      <c r="A171" s="50"/>
    </row>
    <row r="172" ht="14.25">
      <c r="A172" s="50"/>
    </row>
    <row r="173" ht="14.25">
      <c r="A173" s="50"/>
    </row>
    <row r="174" ht="14.25">
      <c r="A174" s="50"/>
    </row>
    <row r="175" ht="14.25">
      <c r="A175" s="50"/>
    </row>
    <row r="176" ht="14.25">
      <c r="A176" s="50"/>
    </row>
    <row r="177" ht="14.25">
      <c r="A177" s="50"/>
    </row>
    <row r="178" ht="14.25">
      <c r="A178" s="50"/>
    </row>
    <row r="179" ht="14.25">
      <c r="A179" s="50"/>
    </row>
    <row r="180" ht="14.25">
      <c r="A180" s="50"/>
    </row>
    <row r="181" ht="14.25">
      <c r="A181" s="50"/>
    </row>
    <row r="182" ht="14.25">
      <c r="A182" s="50"/>
    </row>
    <row r="183" ht="14.25">
      <c r="A183" s="50"/>
    </row>
    <row r="184" ht="14.25">
      <c r="A184" s="50"/>
    </row>
    <row r="185" ht="14.25">
      <c r="A185" s="50"/>
    </row>
    <row r="186" ht="14.25">
      <c r="A186" s="50"/>
    </row>
    <row r="187" ht="14.25">
      <c r="A187" s="50"/>
    </row>
    <row r="188" ht="14.25">
      <c r="A188" s="50"/>
    </row>
    <row r="189" ht="14.25">
      <c r="A189" s="50"/>
    </row>
    <row r="190" ht="14.25">
      <c r="A190" s="50"/>
    </row>
    <row r="191" ht="14.25">
      <c r="A191" s="50"/>
    </row>
    <row r="192" ht="14.25">
      <c r="A192" s="50"/>
    </row>
    <row r="193" ht="14.25">
      <c r="A193" s="50"/>
    </row>
    <row r="194" ht="14.25">
      <c r="A194" s="50"/>
    </row>
    <row r="195" ht="14.25">
      <c r="A195" s="50"/>
    </row>
    <row r="196" ht="14.25">
      <c r="A196" s="50"/>
    </row>
    <row r="197" ht="14.25">
      <c r="A197" s="50"/>
    </row>
    <row r="198" ht="14.25">
      <c r="A198" s="50"/>
    </row>
    <row r="199" ht="14.25">
      <c r="A199" s="50"/>
    </row>
    <row r="200" ht="14.25">
      <c r="A200" s="50"/>
    </row>
    <row r="201" ht="14.25">
      <c r="A201" s="50"/>
    </row>
    <row r="202" ht="14.25">
      <c r="A202" s="50"/>
    </row>
    <row r="203" ht="14.25">
      <c r="A203" s="50"/>
    </row>
    <row r="204" ht="14.25">
      <c r="A204" s="50"/>
    </row>
    <row r="205" ht="14.25">
      <c r="A205" s="50"/>
    </row>
    <row r="206" ht="14.25">
      <c r="A206" s="50"/>
    </row>
    <row r="207" ht="14.25">
      <c r="A207" s="50"/>
    </row>
    <row r="208" ht="14.25">
      <c r="A208" s="50"/>
    </row>
    <row r="209" ht="14.25">
      <c r="A209" s="50"/>
    </row>
    <row r="210" ht="14.25">
      <c r="A210" s="50"/>
    </row>
    <row r="211" ht="14.25">
      <c r="A211" s="50"/>
    </row>
    <row r="212" ht="14.25">
      <c r="A212" s="50"/>
    </row>
    <row r="213" ht="14.25">
      <c r="A213" s="50"/>
    </row>
    <row r="214" ht="14.25">
      <c r="A214" s="50"/>
    </row>
    <row r="215" ht="14.25">
      <c r="A215" s="50"/>
    </row>
    <row r="216" ht="14.25">
      <c r="A216" s="50"/>
    </row>
    <row r="217" ht="14.25">
      <c r="A217" s="50"/>
    </row>
    <row r="218" ht="14.25">
      <c r="A218" s="50"/>
    </row>
    <row r="219" ht="14.25">
      <c r="A219" s="50"/>
    </row>
    <row r="220" ht="14.25">
      <c r="A220" s="50"/>
    </row>
    <row r="221" ht="14.25">
      <c r="A221" s="50"/>
    </row>
    <row r="222" ht="14.25">
      <c r="A222" s="50"/>
    </row>
    <row r="223" ht="14.25">
      <c r="A223" s="50"/>
    </row>
    <row r="224" ht="14.25">
      <c r="A224" s="50"/>
    </row>
    <row r="225" ht="14.25">
      <c r="A225" s="50"/>
    </row>
    <row r="226" ht="14.25">
      <c r="A226" s="50"/>
    </row>
    <row r="227" ht="14.25">
      <c r="A227" s="50"/>
    </row>
    <row r="228" ht="14.25">
      <c r="A228" s="50"/>
    </row>
    <row r="229" ht="14.25">
      <c r="A229" s="50"/>
    </row>
    <row r="230" ht="14.25">
      <c r="A230" s="50"/>
    </row>
    <row r="231" ht="14.25">
      <c r="A231" s="50"/>
    </row>
    <row r="232" ht="14.25">
      <c r="A232" s="50"/>
    </row>
    <row r="233" ht="14.25">
      <c r="A233" s="50"/>
    </row>
    <row r="234" ht="14.25">
      <c r="A234" s="50"/>
    </row>
    <row r="235" ht="14.25">
      <c r="A235" s="50"/>
    </row>
    <row r="236" ht="14.25">
      <c r="A236" s="50"/>
    </row>
    <row r="237" ht="14.25">
      <c r="A237" s="50"/>
    </row>
    <row r="238" ht="14.25">
      <c r="A238" s="50"/>
    </row>
    <row r="239" ht="14.25">
      <c r="A239" s="50"/>
    </row>
    <row r="240" ht="14.25">
      <c r="A240" s="50"/>
    </row>
    <row r="241" ht="14.25">
      <c r="A241" s="50"/>
    </row>
    <row r="242" ht="14.25">
      <c r="A242" s="50"/>
    </row>
    <row r="243" ht="14.25">
      <c r="A243" s="50"/>
    </row>
    <row r="244" ht="14.25">
      <c r="A244" s="50"/>
    </row>
    <row r="245" ht="14.25">
      <c r="A245" s="50"/>
    </row>
    <row r="246" ht="14.25">
      <c r="A246" s="50"/>
    </row>
    <row r="247" ht="14.25">
      <c r="A247" s="50"/>
    </row>
    <row r="248" ht="14.25">
      <c r="A248" s="50"/>
    </row>
    <row r="249" ht="14.25">
      <c r="A249" s="50"/>
    </row>
    <row r="250" ht="14.25">
      <c r="A250" s="50"/>
    </row>
    <row r="251" ht="14.25">
      <c r="A251" s="50"/>
    </row>
    <row r="252" ht="14.25">
      <c r="A252" s="50"/>
    </row>
    <row r="253" ht="14.25">
      <c r="A253" s="50"/>
    </row>
    <row r="254" ht="14.25">
      <c r="A254" s="50"/>
    </row>
    <row r="255" ht="14.25">
      <c r="A255" s="50"/>
    </row>
    <row r="256" ht="14.25">
      <c r="A256" s="50"/>
    </row>
    <row r="257" ht="14.25">
      <c r="A257" s="50"/>
    </row>
    <row r="258" ht="14.25">
      <c r="A258" s="50"/>
    </row>
    <row r="259" ht="14.25">
      <c r="A259" s="50"/>
    </row>
    <row r="260" ht="14.25">
      <c r="A260" s="50"/>
    </row>
    <row r="261" ht="14.25">
      <c r="A261" s="50"/>
    </row>
    <row r="262" ht="14.25">
      <c r="A262" s="50"/>
    </row>
    <row r="263" ht="14.25">
      <c r="A263" s="50"/>
    </row>
    <row r="264" ht="14.25">
      <c r="A264" s="50"/>
    </row>
    <row r="265" ht="14.25">
      <c r="A265" s="50"/>
    </row>
    <row r="266" ht="14.25">
      <c r="A266" s="50"/>
    </row>
    <row r="267" ht="14.25">
      <c r="A267" s="50"/>
    </row>
    <row r="268" ht="14.25">
      <c r="A268" s="50"/>
    </row>
    <row r="269" ht="14.25">
      <c r="A269" s="50"/>
    </row>
    <row r="270" ht="14.25">
      <c r="A270" s="50"/>
    </row>
    <row r="271" ht="14.25">
      <c r="A271" s="50"/>
    </row>
    <row r="272" ht="14.25">
      <c r="A272" s="50"/>
    </row>
    <row r="273" ht="14.25">
      <c r="A273" s="50"/>
    </row>
    <row r="274" ht="14.25">
      <c r="A274" s="50"/>
    </row>
    <row r="275" ht="14.25">
      <c r="A275" s="50"/>
    </row>
    <row r="276" ht="14.25">
      <c r="A276" s="50"/>
    </row>
    <row r="277" ht="14.25">
      <c r="A277" s="50"/>
    </row>
    <row r="278" ht="14.25">
      <c r="A278" s="50"/>
    </row>
    <row r="279" ht="14.25">
      <c r="A279" s="50"/>
    </row>
    <row r="280" ht="14.25">
      <c r="A280" s="50"/>
    </row>
    <row r="281" ht="14.25">
      <c r="A281" s="50"/>
    </row>
    <row r="282" ht="14.25">
      <c r="A282" s="50"/>
    </row>
    <row r="283" ht="14.25">
      <c r="A283" s="50"/>
    </row>
    <row r="284" ht="14.25">
      <c r="A284" s="50"/>
    </row>
    <row r="285" ht="14.25">
      <c r="A285" s="50"/>
    </row>
    <row r="286" ht="14.25">
      <c r="A286" s="50"/>
    </row>
    <row r="287" ht="14.25">
      <c r="A287" s="50"/>
    </row>
    <row r="288" ht="14.25">
      <c r="A288" s="50"/>
    </row>
    <row r="289" ht="14.25">
      <c r="A289" s="50"/>
    </row>
    <row r="290" ht="14.25">
      <c r="A290" s="50"/>
    </row>
    <row r="291" ht="14.25">
      <c r="A291" s="50"/>
    </row>
    <row r="292" ht="14.25">
      <c r="A292" s="50"/>
    </row>
    <row r="293" ht="14.25">
      <c r="A293" s="50"/>
    </row>
    <row r="294" ht="14.25">
      <c r="A294" s="50"/>
    </row>
    <row r="295" ht="14.25">
      <c r="A295" s="50"/>
    </row>
    <row r="296" ht="14.25">
      <c r="A296" s="50"/>
    </row>
    <row r="297" ht="14.25">
      <c r="A297" s="50"/>
    </row>
    <row r="298" ht="14.25">
      <c r="A298" s="50"/>
    </row>
    <row r="299" ht="14.25">
      <c r="A299" s="50"/>
    </row>
    <row r="300" ht="14.25">
      <c r="A300" s="50"/>
    </row>
    <row r="301" ht="14.25">
      <c r="A301" s="50"/>
    </row>
    <row r="302" ht="14.25">
      <c r="A302" s="50"/>
    </row>
    <row r="303" ht="14.25">
      <c r="A303" s="50"/>
    </row>
    <row r="304" ht="14.25">
      <c r="A304" s="50"/>
    </row>
    <row r="305" ht="14.25">
      <c r="A305" s="50"/>
    </row>
    <row r="306" ht="14.25">
      <c r="A306" s="50"/>
    </row>
    <row r="307" ht="14.25">
      <c r="A307" s="50"/>
    </row>
    <row r="308" ht="14.25">
      <c r="A308" s="50"/>
    </row>
    <row r="309" ht="14.25">
      <c r="A309" s="50"/>
    </row>
    <row r="310" ht="14.25">
      <c r="A310" s="50"/>
    </row>
    <row r="311" ht="14.25">
      <c r="A311" s="50"/>
    </row>
    <row r="312" ht="14.25">
      <c r="A312" s="50"/>
    </row>
    <row r="313" ht="14.25">
      <c r="A313" s="50"/>
    </row>
    <row r="314" ht="14.25">
      <c r="A314" s="50"/>
    </row>
    <row r="315" ht="14.25">
      <c r="A315" s="50"/>
    </row>
    <row r="316" ht="14.25">
      <c r="A316" s="50"/>
    </row>
    <row r="317" ht="14.25">
      <c r="A317" s="50"/>
    </row>
    <row r="318" ht="14.25">
      <c r="A318" s="50"/>
    </row>
    <row r="319" ht="14.25">
      <c r="A319" s="50"/>
    </row>
    <row r="320" ht="14.25">
      <c r="A320" s="50"/>
    </row>
    <row r="321" ht="14.25">
      <c r="A321" s="50"/>
    </row>
    <row r="322" ht="14.25">
      <c r="A322" s="50"/>
    </row>
    <row r="323" ht="14.25">
      <c r="A323" s="50"/>
    </row>
    <row r="324" ht="14.25">
      <c r="A324" s="50"/>
    </row>
    <row r="325" ht="14.25">
      <c r="A325" s="50"/>
    </row>
    <row r="326" ht="14.25">
      <c r="A326" s="50"/>
    </row>
    <row r="327" ht="14.25">
      <c r="A327" s="50"/>
    </row>
    <row r="328" ht="14.25">
      <c r="A328" s="50"/>
    </row>
    <row r="329" ht="14.25">
      <c r="A329" s="50"/>
    </row>
    <row r="330" ht="14.25">
      <c r="A330" s="50"/>
    </row>
    <row r="331" ht="14.25">
      <c r="A331" s="50"/>
    </row>
    <row r="332" ht="14.25">
      <c r="A332" s="50"/>
    </row>
    <row r="333" ht="14.25">
      <c r="A333" s="50"/>
    </row>
    <row r="334" ht="14.25">
      <c r="A334" s="50"/>
    </row>
    <row r="335" ht="14.25">
      <c r="A335" s="50"/>
    </row>
    <row r="336" ht="14.25">
      <c r="A336" s="50"/>
    </row>
    <row r="337" ht="14.25">
      <c r="A337" s="50"/>
    </row>
    <row r="338" ht="14.25">
      <c r="A338" s="50"/>
    </row>
    <row r="339" ht="14.25">
      <c r="A339" s="50"/>
    </row>
    <row r="340" ht="14.25">
      <c r="A340" s="50"/>
    </row>
    <row r="341" ht="14.25">
      <c r="A341" s="50"/>
    </row>
    <row r="342" ht="14.25">
      <c r="A342" s="50"/>
    </row>
    <row r="343" ht="14.25">
      <c r="A343" s="50"/>
    </row>
    <row r="344" ht="14.25">
      <c r="A344" s="50"/>
    </row>
    <row r="345" ht="14.25">
      <c r="A345" s="50"/>
    </row>
    <row r="346" ht="14.25">
      <c r="A346" s="50"/>
    </row>
    <row r="347" ht="14.25">
      <c r="A347" s="50"/>
    </row>
    <row r="348" ht="14.25">
      <c r="A348" s="50"/>
    </row>
    <row r="349" ht="14.25">
      <c r="A349" s="50"/>
    </row>
    <row r="350" ht="14.25">
      <c r="A350" s="50"/>
    </row>
    <row r="351" ht="14.25">
      <c r="A351" s="50"/>
    </row>
    <row r="352" ht="14.25">
      <c r="A352" s="50"/>
    </row>
    <row r="353" ht="14.25">
      <c r="A353" s="50"/>
    </row>
    <row r="354" ht="14.25">
      <c r="A354" s="50"/>
    </row>
    <row r="355" ht="14.25">
      <c r="A355" s="50"/>
    </row>
    <row r="356" ht="14.25">
      <c r="A356" s="50"/>
    </row>
    <row r="357" ht="14.25">
      <c r="A357" s="50"/>
    </row>
    <row r="358" ht="14.25">
      <c r="A358" s="50"/>
    </row>
    <row r="359" ht="14.25">
      <c r="A359" s="50"/>
    </row>
    <row r="360" ht="14.25">
      <c r="A360" s="50"/>
    </row>
    <row r="361" ht="14.25">
      <c r="A361" s="50"/>
    </row>
    <row r="362" ht="14.25">
      <c r="A362" s="50"/>
    </row>
    <row r="363" ht="14.25">
      <c r="A363" s="50"/>
    </row>
    <row r="364" ht="14.25">
      <c r="A364" s="50"/>
    </row>
    <row r="365" ht="14.25">
      <c r="A365" s="50"/>
    </row>
    <row r="366" ht="14.25">
      <c r="A366" s="50"/>
    </row>
    <row r="367" ht="14.25">
      <c r="A367" s="50"/>
    </row>
    <row r="368" ht="14.25">
      <c r="A368" s="50"/>
    </row>
    <row r="369" ht="14.25">
      <c r="A369" s="50"/>
    </row>
    <row r="370" ht="14.25">
      <c r="A370" s="50"/>
    </row>
    <row r="371" ht="14.25">
      <c r="A371" s="50"/>
    </row>
    <row r="372" ht="14.25">
      <c r="A372" s="50"/>
    </row>
    <row r="373" ht="14.25">
      <c r="A373" s="50"/>
    </row>
    <row r="374" ht="14.25">
      <c r="A374" s="50"/>
    </row>
    <row r="375" ht="14.25">
      <c r="A375" s="50"/>
    </row>
    <row r="376" ht="14.25">
      <c r="A376" s="50"/>
    </row>
    <row r="377" ht="14.25">
      <c r="A377" s="50"/>
    </row>
    <row r="378" ht="14.25">
      <c r="A378" s="50"/>
    </row>
    <row r="379" ht="14.25">
      <c r="A379" s="50"/>
    </row>
    <row r="380" ht="14.25">
      <c r="A380" s="50"/>
    </row>
    <row r="381" ht="14.25">
      <c r="A381" s="50"/>
    </row>
    <row r="382" ht="14.25">
      <c r="A382" s="50"/>
    </row>
    <row r="383" ht="14.25">
      <c r="A383" s="50"/>
    </row>
    <row r="384" ht="14.25">
      <c r="A384" s="50"/>
    </row>
    <row r="385" ht="14.25">
      <c r="A385" s="50"/>
    </row>
    <row r="386" ht="14.25">
      <c r="A386" s="50"/>
    </row>
    <row r="387" ht="14.25">
      <c r="A387" s="50"/>
    </row>
    <row r="388" ht="14.25">
      <c r="A388" s="50"/>
    </row>
    <row r="389" ht="14.25">
      <c r="A389" s="50"/>
    </row>
    <row r="390" ht="14.25">
      <c r="A390" s="50"/>
    </row>
    <row r="391" ht="14.25">
      <c r="A391" s="50"/>
    </row>
    <row r="392" ht="14.25">
      <c r="A392" s="50"/>
    </row>
    <row r="393" ht="14.25">
      <c r="A393" s="50"/>
    </row>
    <row r="394" ht="14.25">
      <c r="A394" s="50"/>
    </row>
    <row r="395" ht="14.25">
      <c r="A395" s="50"/>
    </row>
    <row r="396" ht="14.25">
      <c r="A396" s="50"/>
    </row>
    <row r="397" ht="14.25">
      <c r="A397" s="50"/>
    </row>
    <row r="398" ht="14.25">
      <c r="A398" s="50"/>
    </row>
    <row r="399" ht="14.25">
      <c r="A399" s="50"/>
    </row>
    <row r="400" ht="14.25">
      <c r="A400" s="50"/>
    </row>
    <row r="401" ht="14.25">
      <c r="A401" s="50"/>
    </row>
    <row r="402" ht="14.25">
      <c r="A402" s="50"/>
    </row>
    <row r="403" ht="14.25">
      <c r="A403" s="50"/>
    </row>
    <row r="404" ht="14.25">
      <c r="A404" s="50"/>
    </row>
    <row r="405" ht="14.25">
      <c r="A405" s="50"/>
    </row>
    <row r="406" ht="14.25">
      <c r="A406" s="50"/>
    </row>
    <row r="407" ht="14.25">
      <c r="A407" s="50"/>
    </row>
    <row r="408" ht="14.25">
      <c r="A408" s="50"/>
    </row>
    <row r="409" ht="14.25">
      <c r="A409" s="50"/>
    </row>
    <row r="410" ht="14.25">
      <c r="A410" s="50"/>
    </row>
    <row r="411" ht="14.25">
      <c r="A411" s="50"/>
    </row>
    <row r="412" ht="14.25">
      <c r="A412" s="50"/>
    </row>
    <row r="413" ht="14.25">
      <c r="A413" s="50"/>
    </row>
    <row r="414" ht="14.25">
      <c r="A414" s="50"/>
    </row>
    <row r="415" ht="14.25">
      <c r="A415" s="50"/>
    </row>
    <row r="416" ht="14.25">
      <c r="A416" s="50"/>
    </row>
    <row r="417" ht="14.25">
      <c r="A417" s="50"/>
    </row>
    <row r="418" ht="14.25">
      <c r="A418" s="50"/>
    </row>
    <row r="419" ht="14.25">
      <c r="A419" s="50"/>
    </row>
    <row r="420" ht="14.25">
      <c r="A420" s="50"/>
    </row>
    <row r="421" ht="14.25">
      <c r="A421" s="50"/>
    </row>
    <row r="422" ht="14.25">
      <c r="A422" s="50"/>
    </row>
    <row r="423" ht="14.25">
      <c r="A423" s="50"/>
    </row>
    <row r="424" ht="14.25">
      <c r="A424" s="50"/>
    </row>
    <row r="425" ht="14.25">
      <c r="A425" s="50"/>
    </row>
    <row r="426" ht="14.25">
      <c r="A426" s="50"/>
    </row>
    <row r="427" ht="14.25">
      <c r="A427" s="50"/>
    </row>
    <row r="428" ht="14.25">
      <c r="A428" s="50"/>
    </row>
    <row r="429" ht="14.25">
      <c r="A429" s="50"/>
    </row>
    <row r="430" ht="14.25">
      <c r="A430" s="50"/>
    </row>
    <row r="431" ht="14.25">
      <c r="A431" s="50"/>
    </row>
    <row r="432" ht="14.25">
      <c r="A432" s="50"/>
    </row>
    <row r="433" ht="14.25">
      <c r="A433" s="50"/>
    </row>
    <row r="434" ht="14.25">
      <c r="A434" s="50"/>
    </row>
    <row r="435" ht="14.25">
      <c r="A435" s="50"/>
    </row>
    <row r="436" ht="14.25">
      <c r="A436" s="50"/>
    </row>
    <row r="437" ht="14.25">
      <c r="A437" s="50"/>
    </row>
    <row r="438" ht="14.25">
      <c r="A438" s="50"/>
    </row>
    <row r="439" ht="14.25">
      <c r="A439" s="50"/>
    </row>
    <row r="440" ht="14.25">
      <c r="A440" s="50"/>
    </row>
    <row r="441" ht="14.25">
      <c r="A441" s="50"/>
    </row>
    <row r="442" ht="14.25">
      <c r="A442" s="50"/>
    </row>
    <row r="443" ht="14.25">
      <c r="A443" s="50"/>
    </row>
    <row r="444" ht="14.25">
      <c r="A444" s="50"/>
    </row>
    <row r="445" ht="14.25">
      <c r="A445" s="50"/>
    </row>
    <row r="446" ht="14.25">
      <c r="A446" s="50"/>
    </row>
    <row r="447" ht="14.25">
      <c r="A447" s="50"/>
    </row>
    <row r="448" ht="14.25">
      <c r="A448" s="50"/>
    </row>
    <row r="449" ht="14.25">
      <c r="A449" s="50"/>
    </row>
    <row r="450" ht="14.25">
      <c r="A450" s="50"/>
    </row>
    <row r="451" ht="14.25">
      <c r="A451" s="50"/>
    </row>
    <row r="452" ht="14.25">
      <c r="A452" s="50"/>
    </row>
    <row r="453" ht="14.25">
      <c r="A453" s="50"/>
    </row>
    <row r="454" ht="14.25">
      <c r="A454" s="50"/>
    </row>
    <row r="455" ht="14.25">
      <c r="A455" s="50"/>
    </row>
    <row r="456" ht="14.25">
      <c r="A456" s="50"/>
    </row>
    <row r="457" ht="14.25">
      <c r="A457" s="50"/>
    </row>
    <row r="458" ht="14.25">
      <c r="A458" s="50"/>
    </row>
    <row r="459" ht="14.25">
      <c r="A459" s="50"/>
    </row>
    <row r="460" ht="14.25">
      <c r="A460" s="50"/>
    </row>
    <row r="461" ht="14.25">
      <c r="A461" s="50"/>
    </row>
    <row r="462" ht="14.25">
      <c r="A462" s="50"/>
    </row>
    <row r="463" ht="14.25">
      <c r="A463" s="50"/>
    </row>
    <row r="464" ht="14.25">
      <c r="A464" s="50"/>
    </row>
    <row r="465" ht="14.25">
      <c r="A465" s="50"/>
    </row>
    <row r="466" ht="14.25">
      <c r="A466" s="50"/>
    </row>
    <row r="467" ht="14.25">
      <c r="A467" s="50"/>
    </row>
    <row r="468" ht="14.25">
      <c r="A468" s="50"/>
    </row>
    <row r="469" ht="14.25">
      <c r="A469" s="50"/>
    </row>
    <row r="470" ht="14.25">
      <c r="A470" s="50"/>
    </row>
    <row r="471" ht="14.25">
      <c r="A471" s="50"/>
    </row>
    <row r="472" ht="14.25">
      <c r="A472" s="50"/>
    </row>
    <row r="473" ht="14.25">
      <c r="A473" s="50"/>
    </row>
    <row r="474" ht="14.25">
      <c r="A474" s="50"/>
    </row>
    <row r="475" ht="14.25">
      <c r="A475" s="50"/>
    </row>
    <row r="476" ht="14.25">
      <c r="A476" s="50"/>
    </row>
    <row r="477" ht="14.25">
      <c r="A477" s="50"/>
    </row>
    <row r="478" ht="14.25">
      <c r="A478" s="50"/>
    </row>
    <row r="479" ht="14.25">
      <c r="A479" s="50"/>
    </row>
    <row r="480" ht="14.25">
      <c r="A480" s="50"/>
    </row>
    <row r="481" ht="14.25">
      <c r="A481" s="50"/>
    </row>
    <row r="482" ht="14.25">
      <c r="A482" s="50"/>
    </row>
    <row r="483" ht="14.25">
      <c r="A483" s="50"/>
    </row>
    <row r="484" ht="14.25">
      <c r="A484" s="50"/>
    </row>
    <row r="485" ht="14.25">
      <c r="A485" s="50"/>
    </row>
    <row r="486" ht="14.25">
      <c r="A486" s="50"/>
    </row>
    <row r="487" ht="14.25">
      <c r="A487" s="50"/>
    </row>
    <row r="488" ht="14.25">
      <c r="A488" s="50"/>
    </row>
    <row r="489" ht="14.25">
      <c r="A489" s="50"/>
    </row>
    <row r="490" ht="14.25">
      <c r="A490" s="50"/>
    </row>
    <row r="491" ht="14.25">
      <c r="A491" s="50"/>
    </row>
    <row r="492" ht="14.25">
      <c r="A492" s="50"/>
    </row>
    <row r="493" ht="14.25">
      <c r="A493" s="50"/>
    </row>
    <row r="494" ht="14.25">
      <c r="A494" s="50"/>
    </row>
    <row r="495" ht="14.25">
      <c r="A495" s="50"/>
    </row>
    <row r="496" ht="14.25">
      <c r="A496" s="50"/>
    </row>
    <row r="497" ht="14.25">
      <c r="A497" s="50"/>
    </row>
    <row r="498" ht="14.25">
      <c r="A498" s="50"/>
    </row>
    <row r="499" ht="14.25">
      <c r="A499" s="50"/>
    </row>
    <row r="500" ht="14.25">
      <c r="A500" s="50"/>
    </row>
    <row r="501" ht="14.25">
      <c r="A501" s="50"/>
    </row>
    <row r="502" ht="14.25">
      <c r="A502" s="50"/>
    </row>
    <row r="503" ht="14.25">
      <c r="A503" s="50"/>
    </row>
    <row r="504" ht="14.25">
      <c r="A504" s="50"/>
    </row>
    <row r="505" ht="14.25">
      <c r="A505" s="50"/>
    </row>
    <row r="506" ht="14.25">
      <c r="A506" s="50"/>
    </row>
    <row r="507" ht="14.25">
      <c r="A507" s="50"/>
    </row>
    <row r="508" ht="14.25">
      <c r="A508" s="50"/>
    </row>
    <row r="509" ht="14.25">
      <c r="A509" s="50"/>
    </row>
    <row r="510" ht="14.25">
      <c r="A510" s="50"/>
    </row>
    <row r="511" ht="14.25">
      <c r="A511" s="50"/>
    </row>
    <row r="512" ht="14.25">
      <c r="A512" s="50"/>
    </row>
    <row r="513" ht="14.25">
      <c r="A513" s="50"/>
    </row>
    <row r="514" ht="14.25">
      <c r="A514" s="50"/>
    </row>
    <row r="515" ht="14.25">
      <c r="A515" s="50"/>
    </row>
    <row r="516" ht="14.25">
      <c r="A516" s="50"/>
    </row>
    <row r="517" ht="14.25">
      <c r="A517" s="50"/>
    </row>
    <row r="518" ht="14.25">
      <c r="A518" s="50"/>
    </row>
    <row r="519" ht="14.25">
      <c r="A519" s="50"/>
    </row>
    <row r="520" ht="14.25">
      <c r="A520" s="50"/>
    </row>
    <row r="521" ht="14.25">
      <c r="A521" s="50"/>
    </row>
    <row r="522" ht="14.25">
      <c r="A522" s="50"/>
    </row>
    <row r="523" ht="14.25">
      <c r="A523" s="50"/>
    </row>
    <row r="524" ht="14.25">
      <c r="A524" s="50"/>
    </row>
    <row r="525" ht="14.25">
      <c r="A525" s="50"/>
    </row>
    <row r="526" ht="14.25">
      <c r="A526" s="50"/>
    </row>
    <row r="527" ht="14.25">
      <c r="A527" s="50"/>
    </row>
    <row r="528" ht="14.25">
      <c r="A528" s="50"/>
    </row>
    <row r="529" ht="14.25">
      <c r="A529" s="50"/>
    </row>
    <row r="530" ht="14.25">
      <c r="A530" s="50"/>
    </row>
    <row r="531" ht="14.25">
      <c r="A531" s="50"/>
    </row>
    <row r="532" ht="14.25">
      <c r="A532" s="50"/>
    </row>
    <row r="533" ht="14.25">
      <c r="A533" s="50"/>
    </row>
    <row r="534" ht="14.25">
      <c r="A534" s="50"/>
    </row>
    <row r="535" ht="14.25">
      <c r="A535" s="50"/>
    </row>
    <row r="536" ht="14.25">
      <c r="A536" s="50"/>
    </row>
    <row r="537" ht="14.25">
      <c r="A537" s="50"/>
    </row>
    <row r="538" ht="14.25">
      <c r="A538" s="50"/>
    </row>
    <row r="539" ht="14.25">
      <c r="A539" s="50"/>
    </row>
    <row r="540" ht="14.25">
      <c r="A540" s="50"/>
    </row>
    <row r="541" ht="14.25">
      <c r="A541" s="50"/>
    </row>
    <row r="542" ht="14.25">
      <c r="A542" s="50"/>
    </row>
    <row r="543" ht="14.25">
      <c r="A543" s="50"/>
    </row>
    <row r="544" ht="14.25">
      <c r="A544" s="50"/>
    </row>
    <row r="545" ht="14.25">
      <c r="A545" s="50"/>
    </row>
    <row r="546" ht="14.25">
      <c r="A546" s="50"/>
    </row>
    <row r="547" ht="14.25">
      <c r="A547" s="50"/>
    </row>
    <row r="548" ht="14.25">
      <c r="A548" s="50"/>
    </row>
    <row r="549" ht="14.25">
      <c r="A549" s="50"/>
    </row>
    <row r="550" ht="14.25">
      <c r="A550" s="50"/>
    </row>
    <row r="551" ht="14.25">
      <c r="A551" s="50"/>
    </row>
    <row r="552" ht="14.25">
      <c r="A552" s="50"/>
    </row>
    <row r="553" ht="14.25">
      <c r="A553" s="50"/>
    </row>
    <row r="554" ht="14.25">
      <c r="A554" s="50"/>
    </row>
    <row r="555" ht="14.25">
      <c r="A555" s="50"/>
    </row>
    <row r="556" ht="14.25">
      <c r="A556" s="50"/>
    </row>
    <row r="557" ht="14.25">
      <c r="A557" s="50"/>
    </row>
    <row r="558" ht="14.25">
      <c r="A558" s="50"/>
    </row>
    <row r="559" ht="14.25">
      <c r="A559" s="50"/>
    </row>
    <row r="560" ht="14.25">
      <c r="A560" s="50"/>
    </row>
    <row r="561" ht="14.25">
      <c r="A561" s="50"/>
    </row>
    <row r="562" ht="14.25">
      <c r="A562" s="50"/>
    </row>
    <row r="563" ht="14.25">
      <c r="A563" s="50"/>
    </row>
    <row r="564" ht="14.25">
      <c r="A564" s="50"/>
    </row>
    <row r="565" ht="14.25">
      <c r="A565" s="50"/>
    </row>
    <row r="566" ht="14.25">
      <c r="A566" s="50"/>
    </row>
    <row r="567" ht="14.25">
      <c r="A567" s="50"/>
    </row>
    <row r="568" ht="14.25">
      <c r="A568" s="50"/>
    </row>
    <row r="569" ht="14.25">
      <c r="A569" s="50"/>
    </row>
    <row r="570" ht="14.25">
      <c r="A570" s="50"/>
    </row>
    <row r="571" ht="14.25">
      <c r="A571" s="50"/>
    </row>
    <row r="572" ht="14.25">
      <c r="A572" s="50"/>
    </row>
    <row r="573" ht="14.25">
      <c r="A573" s="50"/>
    </row>
    <row r="574" ht="14.25">
      <c r="A574" s="50"/>
    </row>
    <row r="575" ht="14.25">
      <c r="A575" s="50"/>
    </row>
    <row r="576" ht="14.25">
      <c r="A576" s="50"/>
    </row>
    <row r="577" ht="14.25">
      <c r="A577" s="50"/>
    </row>
    <row r="578" ht="14.25">
      <c r="A578" s="50"/>
    </row>
    <row r="579" ht="14.25">
      <c r="A579" s="50"/>
    </row>
    <row r="580" ht="14.25">
      <c r="A580" s="50"/>
    </row>
    <row r="581" ht="14.25">
      <c r="A581" s="50"/>
    </row>
    <row r="582" ht="14.25">
      <c r="A582" s="50"/>
    </row>
    <row r="583" ht="14.25">
      <c r="A583" s="50"/>
    </row>
    <row r="584" ht="14.25">
      <c r="A584" s="50"/>
    </row>
    <row r="585" ht="14.25">
      <c r="A585" s="50"/>
    </row>
    <row r="586" ht="14.25">
      <c r="A586" s="50"/>
    </row>
    <row r="587" ht="14.25">
      <c r="A587" s="50"/>
    </row>
    <row r="588" ht="14.25">
      <c r="A588" s="50"/>
    </row>
    <row r="589" ht="14.25">
      <c r="A589" s="50"/>
    </row>
    <row r="590" ht="14.25">
      <c r="A590" s="50"/>
    </row>
    <row r="591" ht="14.25">
      <c r="A591" s="50"/>
    </row>
    <row r="592" ht="14.25">
      <c r="A592" s="50"/>
    </row>
    <row r="593" ht="14.25">
      <c r="A593" s="50"/>
    </row>
    <row r="594" ht="14.25">
      <c r="A594" s="50"/>
    </row>
    <row r="595" ht="14.25">
      <c r="A595" s="50"/>
    </row>
    <row r="596" ht="14.25">
      <c r="A596" s="50"/>
    </row>
    <row r="597" ht="14.25">
      <c r="A597" s="50"/>
    </row>
    <row r="598" ht="14.25">
      <c r="A598" s="50"/>
    </row>
    <row r="599" ht="14.25">
      <c r="A599" s="50"/>
    </row>
    <row r="600" ht="14.25">
      <c r="A600" s="50"/>
    </row>
    <row r="601" ht="14.25">
      <c r="A601" s="50"/>
    </row>
    <row r="602" ht="14.25">
      <c r="A602" s="50"/>
    </row>
    <row r="603" ht="14.25">
      <c r="A603" s="50"/>
    </row>
    <row r="604" ht="14.25">
      <c r="A604" s="50"/>
    </row>
    <row r="605" ht="14.25">
      <c r="A605" s="50"/>
    </row>
    <row r="606" ht="14.25">
      <c r="A606" s="50"/>
    </row>
    <row r="607" ht="14.25">
      <c r="A607" s="50"/>
    </row>
    <row r="608" ht="14.25">
      <c r="A608" s="50"/>
    </row>
    <row r="609" ht="14.25">
      <c r="A609" s="50"/>
    </row>
    <row r="610" ht="14.25">
      <c r="A610" s="50"/>
    </row>
    <row r="611" ht="14.25">
      <c r="A611" s="50"/>
    </row>
    <row r="612" ht="14.25">
      <c r="A612" s="50"/>
    </row>
    <row r="613" ht="14.25">
      <c r="A613" s="50"/>
    </row>
    <row r="614" ht="14.25">
      <c r="A614" s="50"/>
    </row>
    <row r="615" ht="14.25">
      <c r="A615" s="50"/>
    </row>
    <row r="616" ht="14.25">
      <c r="A616" s="50"/>
    </row>
    <row r="617" ht="14.25">
      <c r="A617" s="50"/>
    </row>
    <row r="618" ht="14.25">
      <c r="A618" s="50"/>
    </row>
    <row r="619" ht="14.25">
      <c r="A619" s="50"/>
    </row>
    <row r="620" ht="14.25">
      <c r="A620" s="50"/>
    </row>
    <row r="621" ht="14.25">
      <c r="A621" s="50"/>
    </row>
    <row r="622" ht="14.25">
      <c r="A622" s="50"/>
    </row>
    <row r="623" ht="14.25">
      <c r="A623" s="50"/>
    </row>
    <row r="624" ht="14.25">
      <c r="A624" s="50"/>
    </row>
    <row r="625" ht="14.25">
      <c r="A625" s="50"/>
    </row>
    <row r="626" ht="14.25">
      <c r="A626" s="50"/>
    </row>
    <row r="627" ht="14.25">
      <c r="A627" s="50"/>
    </row>
    <row r="628" ht="14.25">
      <c r="A628" s="50"/>
    </row>
    <row r="629" ht="14.25">
      <c r="A629" s="50"/>
    </row>
    <row r="630" ht="14.25">
      <c r="A630" s="50"/>
    </row>
    <row r="631" ht="14.25">
      <c r="A631" s="50"/>
    </row>
    <row r="632" ht="14.25">
      <c r="A632" s="50"/>
    </row>
    <row r="633" ht="14.25">
      <c r="A633" s="50"/>
    </row>
    <row r="634" ht="14.25">
      <c r="A634" s="50"/>
    </row>
    <row r="635" ht="14.25">
      <c r="A635" s="50"/>
    </row>
    <row r="636" ht="14.25">
      <c r="A636" s="50"/>
    </row>
    <row r="637" ht="14.25">
      <c r="A637" s="50"/>
    </row>
    <row r="638" ht="14.25">
      <c r="A638" s="50"/>
    </row>
    <row r="639" ht="14.25">
      <c r="A639" s="50"/>
    </row>
    <row r="640" ht="14.25">
      <c r="A640" s="50"/>
    </row>
    <row r="641" ht="14.25">
      <c r="A641" s="50"/>
    </row>
    <row r="642" ht="14.25">
      <c r="A642" s="50"/>
    </row>
    <row r="643" ht="14.25">
      <c r="A643" s="50"/>
    </row>
    <row r="644" ht="14.25">
      <c r="A644" s="50"/>
    </row>
    <row r="645" ht="14.25">
      <c r="A645" s="50"/>
    </row>
    <row r="646" ht="14.25">
      <c r="A646" s="50"/>
    </row>
    <row r="647" ht="14.25">
      <c r="A647" s="50"/>
    </row>
    <row r="648" ht="14.25">
      <c r="A648" s="50"/>
    </row>
    <row r="649" ht="14.25">
      <c r="A649" s="50"/>
    </row>
    <row r="650" ht="14.25">
      <c r="A650" s="50"/>
    </row>
    <row r="651" ht="14.25">
      <c r="A651" s="50"/>
    </row>
    <row r="652" ht="14.25">
      <c r="A652" s="50"/>
    </row>
    <row r="653" ht="14.25">
      <c r="A653" s="50"/>
    </row>
    <row r="654" ht="14.25">
      <c r="A654" s="50"/>
    </row>
    <row r="655" ht="14.25">
      <c r="A655" s="50"/>
    </row>
    <row r="656" ht="14.25">
      <c r="A656" s="50"/>
    </row>
    <row r="657" ht="14.25">
      <c r="A657" s="50"/>
    </row>
    <row r="658" ht="14.25">
      <c r="A658" s="50"/>
    </row>
    <row r="659" ht="14.25">
      <c r="A659" s="50"/>
    </row>
    <row r="660" ht="14.25">
      <c r="A660" s="50"/>
    </row>
    <row r="661" ht="14.25">
      <c r="A661" s="50"/>
    </row>
    <row r="662" ht="14.25">
      <c r="A662" s="50"/>
    </row>
    <row r="663" ht="14.25">
      <c r="A663" s="50"/>
    </row>
    <row r="664" ht="14.25">
      <c r="A664" s="50"/>
    </row>
    <row r="665" ht="14.25">
      <c r="A665" s="50"/>
    </row>
    <row r="666" ht="14.25">
      <c r="A666" s="50"/>
    </row>
    <row r="667" ht="14.25">
      <c r="A667" s="50"/>
    </row>
    <row r="668" ht="14.25">
      <c r="A668" s="50"/>
    </row>
    <row r="669" ht="14.25">
      <c r="A669" s="50"/>
    </row>
    <row r="670" ht="14.25">
      <c r="A670" s="50"/>
    </row>
    <row r="671" ht="14.25">
      <c r="A671" s="50"/>
    </row>
    <row r="672" ht="14.25">
      <c r="A672" s="50"/>
    </row>
    <row r="673" ht="14.25">
      <c r="A673" s="50"/>
    </row>
    <row r="674" ht="14.25">
      <c r="A674" s="50"/>
    </row>
    <row r="675" ht="14.25">
      <c r="A675" s="50"/>
    </row>
    <row r="676" ht="14.25">
      <c r="A676" s="50"/>
    </row>
    <row r="677" ht="14.25">
      <c r="A677" s="50"/>
    </row>
    <row r="678" ht="14.25">
      <c r="A678" s="50"/>
    </row>
    <row r="679" ht="14.25">
      <c r="A679" s="50"/>
    </row>
    <row r="680" ht="14.25">
      <c r="A680" s="50"/>
    </row>
    <row r="681" ht="14.25">
      <c r="A681" s="50"/>
    </row>
    <row r="682" ht="14.25">
      <c r="A682" s="50"/>
    </row>
    <row r="683" ht="14.25">
      <c r="A683" s="50"/>
    </row>
    <row r="684" ht="14.25">
      <c r="A684" s="50"/>
    </row>
    <row r="685" ht="14.25">
      <c r="A685" s="50"/>
    </row>
    <row r="686" ht="14.25">
      <c r="A686" s="50"/>
    </row>
    <row r="687" ht="14.25">
      <c r="A687" s="50"/>
    </row>
    <row r="688" ht="14.25">
      <c r="A688" s="50"/>
    </row>
    <row r="689" ht="14.25">
      <c r="A689" s="50"/>
    </row>
    <row r="690" ht="14.25">
      <c r="A690" s="50"/>
    </row>
    <row r="691" ht="14.25">
      <c r="A691" s="50"/>
    </row>
    <row r="692" ht="14.25">
      <c r="A692" s="50"/>
    </row>
    <row r="693" ht="14.25">
      <c r="A693" s="50"/>
    </row>
    <row r="694" ht="14.25">
      <c r="A694" s="50"/>
    </row>
    <row r="695" ht="14.25">
      <c r="A695" s="50"/>
    </row>
    <row r="696" ht="14.25">
      <c r="A696" s="50"/>
    </row>
    <row r="697" ht="14.25">
      <c r="A697" s="50"/>
    </row>
    <row r="698" ht="14.25">
      <c r="A698" s="50"/>
    </row>
    <row r="699" ht="14.25">
      <c r="A699" s="50"/>
    </row>
    <row r="700" ht="14.25">
      <c r="A700" s="50"/>
    </row>
    <row r="701" ht="14.25">
      <c r="A701" s="50"/>
    </row>
    <row r="702" ht="14.25">
      <c r="A702" s="50"/>
    </row>
    <row r="703" ht="14.25">
      <c r="A703" s="50"/>
    </row>
    <row r="704" ht="14.25">
      <c r="A704" s="50"/>
    </row>
    <row r="705" ht="14.25">
      <c r="A705" s="50"/>
    </row>
    <row r="706" ht="14.25">
      <c r="A706" s="50"/>
    </row>
    <row r="707" ht="14.25">
      <c r="A707" s="50"/>
    </row>
    <row r="708" ht="14.25">
      <c r="A708" s="50"/>
    </row>
    <row r="709" ht="14.25">
      <c r="A709" s="50"/>
    </row>
    <row r="710" ht="14.25">
      <c r="A710" s="50"/>
    </row>
    <row r="711" ht="14.25">
      <c r="A711" s="50"/>
    </row>
    <row r="712" ht="14.25">
      <c r="A712" s="50"/>
    </row>
    <row r="713" ht="14.25">
      <c r="A713" s="50"/>
    </row>
    <row r="714" ht="14.25">
      <c r="A714" s="50"/>
    </row>
    <row r="715" ht="14.25">
      <c r="A715" s="50"/>
    </row>
    <row r="716" ht="14.25">
      <c r="A716" s="50"/>
    </row>
    <row r="717" ht="14.25">
      <c r="A717" s="50"/>
    </row>
    <row r="718" ht="14.25">
      <c r="A718" s="50"/>
    </row>
    <row r="719" ht="14.25">
      <c r="A719" s="50"/>
    </row>
    <row r="720" ht="14.25">
      <c r="A720" s="50"/>
    </row>
    <row r="721" ht="14.25">
      <c r="A721" s="50"/>
    </row>
    <row r="722" ht="14.25">
      <c r="A722" s="50"/>
    </row>
    <row r="723" ht="14.25">
      <c r="A723" s="50"/>
    </row>
    <row r="724" ht="14.25">
      <c r="A724" s="50"/>
    </row>
    <row r="725" ht="14.25">
      <c r="A725" s="50"/>
    </row>
    <row r="726" ht="14.25">
      <c r="A726" s="50"/>
    </row>
    <row r="727" ht="14.25">
      <c r="A727" s="50"/>
    </row>
    <row r="728" ht="14.25">
      <c r="A728" s="50"/>
    </row>
    <row r="729" ht="14.25">
      <c r="A729" s="50"/>
    </row>
    <row r="730" ht="14.25">
      <c r="A730" s="50"/>
    </row>
    <row r="731" ht="14.25">
      <c r="A731" s="50"/>
    </row>
    <row r="732" ht="14.25">
      <c r="A732" s="50"/>
    </row>
    <row r="733" ht="14.25">
      <c r="A733" s="50"/>
    </row>
    <row r="734" ht="14.25">
      <c r="A734" s="50"/>
    </row>
    <row r="735" ht="14.25">
      <c r="A735" s="50"/>
    </row>
    <row r="736" ht="14.25">
      <c r="A736" s="50"/>
    </row>
    <row r="737" ht="14.25">
      <c r="A737" s="50"/>
    </row>
    <row r="738" ht="14.25">
      <c r="A738" s="50"/>
    </row>
    <row r="739" ht="14.25">
      <c r="A739" s="50"/>
    </row>
    <row r="740" ht="14.25">
      <c r="A740" s="50"/>
    </row>
    <row r="741" ht="14.25">
      <c r="A741" s="50"/>
    </row>
    <row r="742" ht="14.25">
      <c r="A742" s="50"/>
    </row>
    <row r="743" ht="14.25">
      <c r="A743" s="50"/>
    </row>
    <row r="744" ht="14.25">
      <c r="A744" s="50"/>
    </row>
    <row r="745" ht="14.25">
      <c r="A745" s="50"/>
    </row>
    <row r="746" ht="14.25">
      <c r="A746" s="50"/>
    </row>
    <row r="747" ht="14.25">
      <c r="A747" s="50"/>
    </row>
    <row r="748" ht="14.25">
      <c r="A748" s="50"/>
    </row>
    <row r="749" ht="14.25">
      <c r="A749" s="50"/>
    </row>
    <row r="750" ht="14.25">
      <c r="A750" s="50"/>
    </row>
    <row r="751" ht="14.25">
      <c r="A751" s="50"/>
    </row>
    <row r="752" ht="14.25">
      <c r="A752" s="50"/>
    </row>
    <row r="753" ht="14.25">
      <c r="A753" s="50"/>
    </row>
    <row r="754" ht="14.25">
      <c r="A754" s="50"/>
    </row>
    <row r="755" ht="14.25">
      <c r="A755" s="50"/>
    </row>
    <row r="756" ht="14.25">
      <c r="A756" s="50"/>
    </row>
    <row r="757" ht="14.25">
      <c r="A757" s="50"/>
    </row>
    <row r="758" ht="14.25">
      <c r="A758" s="50"/>
    </row>
    <row r="759" ht="14.25">
      <c r="A759" s="50"/>
    </row>
    <row r="760" ht="14.25">
      <c r="A760" s="50"/>
    </row>
    <row r="761" ht="14.25">
      <c r="A761" s="50"/>
    </row>
    <row r="762" ht="14.25">
      <c r="A762" s="50"/>
    </row>
    <row r="763" ht="14.25">
      <c r="A763" s="50"/>
    </row>
    <row r="764" ht="14.25">
      <c r="A764" s="50"/>
    </row>
    <row r="765" ht="14.25">
      <c r="A765" s="50"/>
    </row>
    <row r="766" ht="14.25">
      <c r="A766" s="50"/>
    </row>
    <row r="767" ht="14.25">
      <c r="A767" s="50"/>
    </row>
    <row r="768" ht="14.25">
      <c r="A768" s="50"/>
    </row>
    <row r="769" ht="14.25">
      <c r="A769" s="50"/>
    </row>
    <row r="770" ht="14.25">
      <c r="A770" s="50"/>
    </row>
    <row r="771" ht="14.25">
      <c r="A771" s="50"/>
    </row>
    <row r="772" ht="14.25">
      <c r="A772" s="50"/>
    </row>
    <row r="773" ht="14.25">
      <c r="A773" s="50"/>
    </row>
    <row r="774" ht="14.25">
      <c r="A774" s="50"/>
    </row>
    <row r="775" ht="14.25">
      <c r="A775" s="50"/>
    </row>
    <row r="776" ht="14.25">
      <c r="A776" s="50"/>
    </row>
    <row r="777" ht="14.25">
      <c r="A777" s="50"/>
    </row>
    <row r="778" ht="14.25">
      <c r="A778" s="50"/>
    </row>
    <row r="779" ht="14.25">
      <c r="A779" s="50"/>
    </row>
    <row r="780" ht="14.25">
      <c r="A780" s="50"/>
    </row>
    <row r="781" ht="14.25">
      <c r="A781" s="50"/>
    </row>
    <row r="782" ht="14.25">
      <c r="A782" s="50"/>
    </row>
    <row r="783" ht="14.25">
      <c r="A783" s="50"/>
    </row>
    <row r="784" ht="14.25">
      <c r="A784" s="50"/>
    </row>
    <row r="785" ht="14.25">
      <c r="A785" s="50"/>
    </row>
    <row r="786" ht="14.25">
      <c r="A786" s="50"/>
    </row>
    <row r="787" ht="14.25">
      <c r="A787" s="50"/>
    </row>
    <row r="788" ht="14.25">
      <c r="A788" s="50"/>
    </row>
    <row r="789" ht="14.25">
      <c r="A789" s="50"/>
    </row>
    <row r="790" ht="14.25">
      <c r="A790" s="50"/>
    </row>
    <row r="791" ht="14.25">
      <c r="A791" s="50"/>
    </row>
    <row r="792" ht="14.25">
      <c r="A792" s="50"/>
    </row>
    <row r="793" ht="14.25">
      <c r="A793" s="50"/>
    </row>
    <row r="794" ht="14.25">
      <c r="A794" s="50"/>
    </row>
    <row r="795" ht="14.25">
      <c r="A795" s="50"/>
    </row>
    <row r="796" ht="14.25">
      <c r="A796" s="50"/>
    </row>
    <row r="797" ht="14.25">
      <c r="A797" s="50"/>
    </row>
    <row r="798" ht="14.25">
      <c r="A798" s="50"/>
    </row>
    <row r="799" ht="14.25">
      <c r="A799" s="50"/>
    </row>
    <row r="800" ht="14.25">
      <c r="A800" s="50"/>
    </row>
    <row r="801" ht="14.25">
      <c r="A801" s="50"/>
    </row>
    <row r="802" ht="14.25">
      <c r="A802" s="50"/>
    </row>
    <row r="803" ht="14.25">
      <c r="A803" s="50"/>
    </row>
    <row r="804" ht="14.25">
      <c r="A804" s="50"/>
    </row>
    <row r="805" ht="14.25">
      <c r="A805" s="50"/>
    </row>
    <row r="806" ht="14.25">
      <c r="A806" s="50"/>
    </row>
    <row r="807" ht="14.25">
      <c r="A807" s="50"/>
    </row>
    <row r="808" ht="14.25">
      <c r="A808" s="50"/>
    </row>
    <row r="809" ht="14.25">
      <c r="A809" s="50"/>
    </row>
    <row r="810" ht="14.25">
      <c r="A810" s="50"/>
    </row>
    <row r="811" ht="14.25">
      <c r="A811" s="50"/>
    </row>
    <row r="812" ht="14.25">
      <c r="A812" s="50"/>
    </row>
    <row r="813" ht="14.25">
      <c r="A813" s="50"/>
    </row>
    <row r="814" ht="14.25">
      <c r="A814" s="50"/>
    </row>
    <row r="815" ht="14.25">
      <c r="A815" s="50"/>
    </row>
    <row r="816" ht="14.25">
      <c r="A816" s="50"/>
    </row>
    <row r="817" ht="14.25">
      <c r="A817" s="50"/>
    </row>
    <row r="818" ht="14.25">
      <c r="A818" s="50"/>
    </row>
    <row r="819" ht="14.25">
      <c r="A819" s="50"/>
    </row>
    <row r="820" ht="14.25">
      <c r="A820" s="50"/>
    </row>
    <row r="821" ht="14.25">
      <c r="A821" s="50"/>
    </row>
    <row r="822" ht="14.25">
      <c r="A822" s="50"/>
    </row>
    <row r="823" ht="14.25">
      <c r="A823" s="50"/>
    </row>
    <row r="824" ht="14.25">
      <c r="A824" s="50"/>
    </row>
    <row r="825" ht="14.25">
      <c r="A825" s="50"/>
    </row>
    <row r="826" ht="14.25">
      <c r="A826" s="50"/>
    </row>
    <row r="827" ht="14.25">
      <c r="A827" s="50"/>
    </row>
    <row r="828" ht="14.25">
      <c r="A828" s="50"/>
    </row>
    <row r="829" ht="14.25">
      <c r="A829" s="50"/>
    </row>
    <row r="830" ht="14.25">
      <c r="A830" s="50"/>
    </row>
    <row r="831" ht="14.25">
      <c r="A831" s="50"/>
    </row>
    <row r="832" ht="14.25">
      <c r="A832" s="50"/>
    </row>
  </sheetData>
  <mergeCells count="1">
    <mergeCell ref="A1:O1"/>
  </mergeCells>
  <printOptions/>
  <pageMargins left="0.13" right="0.1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1"/>
  <sheetViews>
    <sheetView workbookViewId="0" topLeftCell="A1">
      <selection activeCell="X7" sqref="X7"/>
    </sheetView>
  </sheetViews>
  <sheetFormatPr defaultColWidth="11.421875" defaultRowHeight="12.75"/>
  <cols>
    <col min="1" max="1" width="3.57421875" style="0" customWidth="1"/>
    <col min="2" max="2" width="13.00390625" style="0" customWidth="1"/>
    <col min="3" max="3" width="11.28125" style="0" customWidth="1"/>
    <col min="4" max="4" width="9.421875" style="0" customWidth="1"/>
    <col min="5" max="7" width="3.421875" style="44" customWidth="1"/>
    <col min="8" max="13" width="3.421875" style="45" customWidth="1"/>
    <col min="14" max="14" width="1.7109375" style="45" customWidth="1"/>
    <col min="15" max="15" width="2.140625" style="45" customWidth="1"/>
    <col min="16" max="16" width="8.28125" style="0" customWidth="1"/>
    <col min="17" max="17" width="0.13671875" style="22" hidden="1" customWidth="1"/>
    <col min="18" max="18" width="2.7109375" style="22" hidden="1" customWidth="1"/>
    <col min="19" max="19" width="3.57421875" style="22" hidden="1" customWidth="1"/>
    <col min="20" max="20" width="3.7109375" style="22" hidden="1" customWidth="1"/>
    <col min="21" max="21" width="5.28125" style="22" hidden="1" customWidth="1"/>
    <col min="22" max="22" width="10.00390625" style="23" customWidth="1"/>
  </cols>
  <sheetData>
    <row r="1" spans="1:22" ht="29.25" customHeight="1">
      <c r="A1" s="119" t="s">
        <v>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V1" s="23" t="s">
        <v>90</v>
      </c>
    </row>
    <row r="2" spans="1:22" s="24" customFormat="1" ht="15.75" customHeight="1">
      <c r="A2" s="71"/>
      <c r="B2" s="62"/>
      <c r="C2" s="62"/>
      <c r="D2" s="65"/>
      <c r="E2" s="92">
        <v>14</v>
      </c>
      <c r="F2" s="92">
        <v>11</v>
      </c>
      <c r="G2" s="92">
        <v>25</v>
      </c>
      <c r="H2" s="92">
        <v>16</v>
      </c>
      <c r="I2" s="92">
        <v>19</v>
      </c>
      <c r="J2" s="92">
        <v>10</v>
      </c>
      <c r="K2" s="92">
        <v>7</v>
      </c>
      <c r="L2" s="92">
        <v>21</v>
      </c>
      <c r="M2" s="92">
        <v>12</v>
      </c>
      <c r="N2" s="30" t="s">
        <v>37</v>
      </c>
      <c r="O2" s="75"/>
      <c r="P2" s="30" t="s">
        <v>3</v>
      </c>
      <c r="Q2" s="66"/>
      <c r="R2" s="66"/>
      <c r="S2" s="66"/>
      <c r="T2" s="66"/>
      <c r="U2" s="66"/>
      <c r="V2" s="26"/>
    </row>
    <row r="3" spans="1:22" s="24" customFormat="1" ht="15.75">
      <c r="A3" s="31" t="s">
        <v>37</v>
      </c>
      <c r="B3" s="78" t="s">
        <v>0</v>
      </c>
      <c r="C3" s="78" t="s">
        <v>48</v>
      </c>
      <c r="D3" s="28" t="s">
        <v>1</v>
      </c>
      <c r="E3" s="99" t="s">
        <v>59</v>
      </c>
      <c r="F3" s="99" t="s">
        <v>79</v>
      </c>
      <c r="G3" s="99" t="s">
        <v>79</v>
      </c>
      <c r="H3" s="99" t="s">
        <v>83</v>
      </c>
      <c r="I3" s="99" t="s">
        <v>85</v>
      </c>
      <c r="J3" s="99" t="s">
        <v>87</v>
      </c>
      <c r="K3" s="99" t="s">
        <v>88</v>
      </c>
      <c r="L3" s="99" t="s">
        <v>88</v>
      </c>
      <c r="M3" s="99" t="s">
        <v>89</v>
      </c>
      <c r="N3" s="30" t="s">
        <v>37</v>
      </c>
      <c r="O3" s="29" t="s">
        <v>37</v>
      </c>
      <c r="P3" s="30" t="s">
        <v>49</v>
      </c>
      <c r="Q3" s="66"/>
      <c r="R3" s="66"/>
      <c r="S3" s="66"/>
      <c r="T3" s="66"/>
      <c r="U3" s="66"/>
      <c r="V3" s="26"/>
    </row>
    <row r="4" spans="1:22" s="27" customFormat="1" ht="18.75" customHeight="1">
      <c r="A4" s="71">
        <v>1</v>
      </c>
      <c r="B4" s="100" t="s">
        <v>10</v>
      </c>
      <c r="C4" s="79" t="s">
        <v>22</v>
      </c>
      <c r="D4" s="79" t="s">
        <v>34</v>
      </c>
      <c r="E4" s="29">
        <v>1</v>
      </c>
      <c r="F4" s="29">
        <v>8</v>
      </c>
      <c r="G4" s="29">
        <v>3</v>
      </c>
      <c r="H4" s="29">
        <v>1</v>
      </c>
      <c r="I4" s="29">
        <v>4</v>
      </c>
      <c r="J4" s="29">
        <v>4</v>
      </c>
      <c r="K4" s="29">
        <v>14</v>
      </c>
      <c r="L4" s="29">
        <v>8</v>
      </c>
      <c r="M4" s="29">
        <v>5</v>
      </c>
      <c r="N4" s="96" t="s">
        <v>37</v>
      </c>
      <c r="O4" s="96" t="s">
        <v>37</v>
      </c>
      <c r="P4" s="33">
        <f aca="true" t="shared" si="0" ref="P4:P39">SUM(E4:O4)</f>
        <v>48</v>
      </c>
      <c r="Q4" s="31">
        <f>SMALL(E4:O4,1)</f>
        <v>1</v>
      </c>
      <c r="R4" s="31">
        <f>SMALL(E4:O4,2)</f>
        <v>1</v>
      </c>
      <c r="S4" s="31">
        <f>SMALL(E4:O4,3)</f>
        <v>3</v>
      </c>
      <c r="T4" s="31">
        <f>SMALL(E4:O4,4)</f>
        <v>4</v>
      </c>
      <c r="U4" s="31">
        <f>SMALL(E4:O4,5)</f>
        <v>4</v>
      </c>
      <c r="V4" s="33">
        <f>SMALL(E4:M4,1)+SMALL(E4:M4,2)+SMALL(E4:M4,3)+SMALL(E4:M4,4)+SMALL(E4:M4,5)</f>
        <v>13</v>
      </c>
    </row>
    <row r="5" spans="1:22" s="24" customFormat="1" ht="18.75" customHeight="1">
      <c r="A5" s="113">
        <v>1</v>
      </c>
      <c r="B5" s="72" t="s">
        <v>7</v>
      </c>
      <c r="C5" s="47" t="s">
        <v>21</v>
      </c>
      <c r="D5" s="47" t="s">
        <v>33</v>
      </c>
      <c r="E5" s="29">
        <v>4</v>
      </c>
      <c r="F5" s="29">
        <v>1</v>
      </c>
      <c r="G5" s="29">
        <v>6</v>
      </c>
      <c r="H5" s="29">
        <v>36</v>
      </c>
      <c r="I5" s="29">
        <v>12</v>
      </c>
      <c r="J5" s="29">
        <v>7</v>
      </c>
      <c r="K5" s="29">
        <v>2</v>
      </c>
      <c r="L5" s="29">
        <v>4</v>
      </c>
      <c r="M5" s="29">
        <v>2</v>
      </c>
      <c r="N5" s="30"/>
      <c r="O5" s="30"/>
      <c r="P5" s="26">
        <f>SUM(E5:O5)</f>
        <v>74</v>
      </c>
      <c r="Q5" s="31">
        <f aca="true" t="shared" si="1" ref="Q5:Q39">SMALL(E5:O5,1)</f>
        <v>1</v>
      </c>
      <c r="R5" s="31">
        <f aca="true" t="shared" si="2" ref="R5:R39">SMALL(E5:O5,2)</f>
        <v>2</v>
      </c>
      <c r="S5" s="31">
        <f aca="true" t="shared" si="3" ref="S5:S39">SMALL(E5:O5,3)</f>
        <v>2</v>
      </c>
      <c r="T5" s="31">
        <f aca="true" t="shared" si="4" ref="T5:T39">SMALL(E5:O5,4)</f>
        <v>4</v>
      </c>
      <c r="U5" s="31">
        <f aca="true" t="shared" si="5" ref="U5:U39">SMALL(E5:O5,5)</f>
        <v>4</v>
      </c>
      <c r="V5" s="26">
        <f aca="true" t="shared" si="6" ref="V5:V39">SMALL(E5:M5,1)+SMALL(E5:M5,2)+SMALL(E5:M5,3)+SMALL(E5:M5,4)+SMALL(E5:M5,5)</f>
        <v>13</v>
      </c>
    </row>
    <row r="6" spans="1:23" s="27" customFormat="1" ht="18.75" customHeight="1">
      <c r="A6" s="71">
        <v>3</v>
      </c>
      <c r="B6" s="100" t="s">
        <v>5</v>
      </c>
      <c r="C6" s="79" t="s">
        <v>19</v>
      </c>
      <c r="D6" s="79" t="s">
        <v>34</v>
      </c>
      <c r="E6" s="29">
        <v>15</v>
      </c>
      <c r="F6" s="29">
        <v>5</v>
      </c>
      <c r="G6" s="29">
        <v>16</v>
      </c>
      <c r="H6" s="29">
        <v>2</v>
      </c>
      <c r="I6" s="29">
        <v>1</v>
      </c>
      <c r="J6" s="29">
        <v>36</v>
      </c>
      <c r="K6" s="29">
        <v>6</v>
      </c>
      <c r="L6" s="29">
        <v>1</v>
      </c>
      <c r="M6" s="29">
        <v>15</v>
      </c>
      <c r="N6" s="30"/>
      <c r="O6" s="30"/>
      <c r="P6" s="33">
        <f t="shared" si="0"/>
        <v>97</v>
      </c>
      <c r="Q6" s="31">
        <f t="shared" si="1"/>
        <v>1</v>
      </c>
      <c r="R6" s="31">
        <f t="shared" si="2"/>
        <v>1</v>
      </c>
      <c r="S6" s="31">
        <f t="shared" si="3"/>
        <v>2</v>
      </c>
      <c r="T6" s="31">
        <f t="shared" si="4"/>
        <v>5</v>
      </c>
      <c r="U6" s="31">
        <f t="shared" si="5"/>
        <v>6</v>
      </c>
      <c r="V6" s="33">
        <f>SMALL(E6:M6,1)+SMALL(E6:M6,2)+SMALL(E6:M6,3)+SMALL(E6:M6,4)+SMALL(E6:M6,5)</f>
        <v>15</v>
      </c>
      <c r="W6" s="24"/>
    </row>
    <row r="7" spans="1:23" s="27" customFormat="1" ht="18.75" customHeight="1">
      <c r="A7" s="113">
        <v>4</v>
      </c>
      <c r="B7" s="72" t="s">
        <v>5</v>
      </c>
      <c r="C7" s="47" t="s">
        <v>38</v>
      </c>
      <c r="D7" s="47" t="s">
        <v>33</v>
      </c>
      <c r="E7" s="29">
        <v>10</v>
      </c>
      <c r="F7" s="29">
        <v>6</v>
      </c>
      <c r="G7" s="29">
        <v>21</v>
      </c>
      <c r="H7" s="29">
        <v>6</v>
      </c>
      <c r="I7" s="29">
        <v>3</v>
      </c>
      <c r="J7" s="29">
        <v>36</v>
      </c>
      <c r="K7" s="29">
        <v>5</v>
      </c>
      <c r="L7" s="29">
        <v>3</v>
      </c>
      <c r="M7" s="29">
        <v>1</v>
      </c>
      <c r="N7" s="30"/>
      <c r="O7" s="30"/>
      <c r="P7" s="26">
        <f t="shared" si="0"/>
        <v>91</v>
      </c>
      <c r="Q7" s="31">
        <f t="shared" si="1"/>
        <v>1</v>
      </c>
      <c r="R7" s="31">
        <f t="shared" si="2"/>
        <v>3</v>
      </c>
      <c r="S7" s="31">
        <f t="shared" si="3"/>
        <v>3</v>
      </c>
      <c r="T7" s="31">
        <f t="shared" si="4"/>
        <v>5</v>
      </c>
      <c r="U7" s="31">
        <f t="shared" si="5"/>
        <v>6</v>
      </c>
      <c r="V7" s="26">
        <f t="shared" si="6"/>
        <v>18</v>
      </c>
      <c r="W7" s="24"/>
    </row>
    <row r="8" spans="1:23" s="32" customFormat="1" ht="18.75" customHeight="1">
      <c r="A8" s="71">
        <v>5</v>
      </c>
      <c r="B8" s="72" t="s">
        <v>16</v>
      </c>
      <c r="C8" s="47" t="s">
        <v>26</v>
      </c>
      <c r="D8" s="47" t="s">
        <v>33</v>
      </c>
      <c r="E8" s="29">
        <v>9</v>
      </c>
      <c r="F8" s="29">
        <v>12</v>
      </c>
      <c r="G8" s="29">
        <v>11</v>
      </c>
      <c r="H8" s="29">
        <v>5</v>
      </c>
      <c r="I8" s="29">
        <v>2</v>
      </c>
      <c r="J8" s="29">
        <v>2</v>
      </c>
      <c r="K8" s="29">
        <v>11</v>
      </c>
      <c r="L8" s="29">
        <v>2</v>
      </c>
      <c r="M8" s="29">
        <v>18</v>
      </c>
      <c r="N8" s="30"/>
      <c r="O8" s="30"/>
      <c r="P8" s="26">
        <f>SUM(E8:O8)</f>
        <v>72</v>
      </c>
      <c r="Q8" s="40">
        <f t="shared" si="1"/>
        <v>2</v>
      </c>
      <c r="R8" s="40">
        <f t="shared" si="2"/>
        <v>2</v>
      </c>
      <c r="S8" s="40">
        <f t="shared" si="3"/>
        <v>2</v>
      </c>
      <c r="T8" s="40">
        <f t="shared" si="4"/>
        <v>5</v>
      </c>
      <c r="U8" s="40">
        <f t="shared" si="5"/>
        <v>9</v>
      </c>
      <c r="V8" s="26">
        <f t="shared" si="6"/>
        <v>20</v>
      </c>
      <c r="W8" s="24"/>
    </row>
    <row r="9" spans="1:23" s="27" customFormat="1" ht="18.75" customHeight="1">
      <c r="A9" s="113">
        <v>6</v>
      </c>
      <c r="B9" s="72" t="s">
        <v>15</v>
      </c>
      <c r="C9" s="47" t="s">
        <v>29</v>
      </c>
      <c r="D9" s="47" t="s">
        <v>33</v>
      </c>
      <c r="E9" s="29">
        <v>37</v>
      </c>
      <c r="F9" s="29">
        <v>10</v>
      </c>
      <c r="G9" s="29">
        <v>1</v>
      </c>
      <c r="H9" s="29">
        <v>15</v>
      </c>
      <c r="I9" s="29">
        <v>24</v>
      </c>
      <c r="J9" s="29">
        <v>15</v>
      </c>
      <c r="K9" s="29">
        <v>4</v>
      </c>
      <c r="L9" s="29">
        <v>5</v>
      </c>
      <c r="M9" s="29">
        <v>3</v>
      </c>
      <c r="N9" s="30"/>
      <c r="O9" s="30"/>
      <c r="P9" s="26">
        <f>SUM(E9:O9)</f>
        <v>114</v>
      </c>
      <c r="Q9" s="40">
        <f t="shared" si="1"/>
        <v>1</v>
      </c>
      <c r="R9" s="40">
        <f t="shared" si="2"/>
        <v>3</v>
      </c>
      <c r="S9" s="40">
        <f t="shared" si="3"/>
        <v>4</v>
      </c>
      <c r="T9" s="40">
        <f t="shared" si="4"/>
        <v>5</v>
      </c>
      <c r="U9" s="40">
        <f t="shared" si="5"/>
        <v>10</v>
      </c>
      <c r="V9" s="26">
        <f t="shared" si="6"/>
        <v>23</v>
      </c>
      <c r="W9" s="24"/>
    </row>
    <row r="10" spans="1:23" s="27" customFormat="1" ht="18.75" customHeight="1">
      <c r="A10" s="71">
        <v>7</v>
      </c>
      <c r="B10" s="72" t="s">
        <v>66</v>
      </c>
      <c r="C10" s="47" t="s">
        <v>67</v>
      </c>
      <c r="D10" s="47" t="s">
        <v>33</v>
      </c>
      <c r="E10" s="29">
        <v>18</v>
      </c>
      <c r="F10" s="29">
        <v>2</v>
      </c>
      <c r="G10" s="29">
        <v>4</v>
      </c>
      <c r="H10" s="29">
        <v>3</v>
      </c>
      <c r="I10" s="29">
        <v>36</v>
      </c>
      <c r="J10" s="29">
        <v>17</v>
      </c>
      <c r="K10" s="29">
        <v>3</v>
      </c>
      <c r="L10" s="29">
        <v>18</v>
      </c>
      <c r="M10" s="29">
        <v>13</v>
      </c>
      <c r="N10" s="98"/>
      <c r="O10" s="98"/>
      <c r="P10" s="26">
        <f t="shared" si="0"/>
        <v>114</v>
      </c>
      <c r="Q10" s="31">
        <f t="shared" si="1"/>
        <v>2</v>
      </c>
      <c r="R10" s="31">
        <f t="shared" si="2"/>
        <v>3</v>
      </c>
      <c r="S10" s="31">
        <f t="shared" si="3"/>
        <v>3</v>
      </c>
      <c r="T10" s="31">
        <f t="shared" si="4"/>
        <v>4</v>
      </c>
      <c r="U10" s="31">
        <f t="shared" si="5"/>
        <v>13</v>
      </c>
      <c r="V10" s="26">
        <f t="shared" si="6"/>
        <v>25</v>
      </c>
      <c r="W10" s="24"/>
    </row>
    <row r="11" spans="1:23" s="27" customFormat="1" ht="18.75" customHeight="1">
      <c r="A11" s="71">
        <v>8</v>
      </c>
      <c r="B11" s="72" t="s">
        <v>13</v>
      </c>
      <c r="C11" s="47" t="s">
        <v>26</v>
      </c>
      <c r="D11" s="47" t="s">
        <v>33</v>
      </c>
      <c r="E11" s="29">
        <v>2</v>
      </c>
      <c r="F11" s="29">
        <v>3</v>
      </c>
      <c r="G11" s="29">
        <v>14</v>
      </c>
      <c r="H11" s="29">
        <v>7</v>
      </c>
      <c r="I11" s="29">
        <v>5</v>
      </c>
      <c r="J11" s="29">
        <v>9</v>
      </c>
      <c r="K11" s="29">
        <v>19</v>
      </c>
      <c r="L11" s="29">
        <v>19</v>
      </c>
      <c r="M11" s="29">
        <v>9</v>
      </c>
      <c r="N11" s="98"/>
      <c r="O11" s="98"/>
      <c r="P11" s="26">
        <f t="shared" si="0"/>
        <v>87</v>
      </c>
      <c r="Q11" s="34">
        <f t="shared" si="1"/>
        <v>2</v>
      </c>
      <c r="R11" s="34">
        <f t="shared" si="2"/>
        <v>3</v>
      </c>
      <c r="S11" s="34">
        <f t="shared" si="3"/>
        <v>5</v>
      </c>
      <c r="T11" s="34">
        <f t="shared" si="4"/>
        <v>7</v>
      </c>
      <c r="U11" s="34">
        <f t="shared" si="5"/>
        <v>9</v>
      </c>
      <c r="V11" s="26">
        <f t="shared" si="6"/>
        <v>26</v>
      </c>
      <c r="W11" s="24"/>
    </row>
    <row r="12" spans="1:22" s="27" customFormat="1" ht="18.75" customHeight="1">
      <c r="A12" s="71">
        <v>8</v>
      </c>
      <c r="B12" s="72" t="s">
        <v>14</v>
      </c>
      <c r="C12" s="47" t="s">
        <v>27</v>
      </c>
      <c r="D12" s="47" t="s">
        <v>33</v>
      </c>
      <c r="E12" s="29">
        <v>7</v>
      </c>
      <c r="F12" s="29">
        <v>23</v>
      </c>
      <c r="G12" s="29">
        <v>2</v>
      </c>
      <c r="H12" s="29">
        <v>11</v>
      </c>
      <c r="I12" s="29">
        <v>10</v>
      </c>
      <c r="J12" s="29">
        <v>5</v>
      </c>
      <c r="K12" s="29">
        <v>13</v>
      </c>
      <c r="L12" s="29">
        <v>6</v>
      </c>
      <c r="M12" s="29">
        <v>6</v>
      </c>
      <c r="N12" s="30"/>
      <c r="O12" s="30"/>
      <c r="P12" s="26">
        <f t="shared" si="0"/>
        <v>83</v>
      </c>
      <c r="Q12" s="31">
        <f>SMALL(E12:O12,1)</f>
        <v>2</v>
      </c>
      <c r="R12" s="31">
        <f>SMALL(E12:O12,2)</f>
        <v>5</v>
      </c>
      <c r="S12" s="31">
        <f>SMALL(E12:O12,3)</f>
        <v>6</v>
      </c>
      <c r="T12" s="31">
        <f>SMALL(E12:O12,4)</f>
        <v>6</v>
      </c>
      <c r="U12" s="31">
        <f>SMALL(E12:O12,5)</f>
        <v>7</v>
      </c>
      <c r="V12" s="26">
        <f t="shared" si="6"/>
        <v>26</v>
      </c>
    </row>
    <row r="13" spans="1:22" s="27" customFormat="1" ht="18.75" customHeight="1">
      <c r="A13" s="71">
        <v>10</v>
      </c>
      <c r="B13" s="72" t="s">
        <v>68</v>
      </c>
      <c r="C13" s="47" t="s">
        <v>69</v>
      </c>
      <c r="D13" s="47" t="s">
        <v>33</v>
      </c>
      <c r="E13" s="29">
        <v>20</v>
      </c>
      <c r="F13" s="29">
        <v>7</v>
      </c>
      <c r="G13" s="29">
        <v>26</v>
      </c>
      <c r="H13" s="29">
        <v>19</v>
      </c>
      <c r="I13" s="29">
        <v>36</v>
      </c>
      <c r="J13" s="29">
        <v>6</v>
      </c>
      <c r="K13" s="29">
        <v>1</v>
      </c>
      <c r="L13" s="29">
        <v>7</v>
      </c>
      <c r="M13" s="29">
        <v>8</v>
      </c>
      <c r="N13" s="98"/>
      <c r="O13" s="98"/>
      <c r="P13" s="26">
        <f t="shared" si="0"/>
        <v>130</v>
      </c>
      <c r="Q13" s="31">
        <f t="shared" si="1"/>
        <v>1</v>
      </c>
      <c r="R13" s="31">
        <f t="shared" si="2"/>
        <v>6</v>
      </c>
      <c r="S13" s="31">
        <f t="shared" si="3"/>
        <v>7</v>
      </c>
      <c r="T13" s="31">
        <f t="shared" si="4"/>
        <v>7</v>
      </c>
      <c r="U13" s="31">
        <f t="shared" si="5"/>
        <v>8</v>
      </c>
      <c r="V13" s="26">
        <f t="shared" si="6"/>
        <v>29</v>
      </c>
    </row>
    <row r="14" spans="1:22" s="27" customFormat="1" ht="18.75" customHeight="1">
      <c r="A14" s="113">
        <v>11</v>
      </c>
      <c r="B14" s="72" t="s">
        <v>62</v>
      </c>
      <c r="C14" s="47" t="s">
        <v>63</v>
      </c>
      <c r="D14" s="47" t="s">
        <v>33</v>
      </c>
      <c r="E14" s="29">
        <v>3</v>
      </c>
      <c r="F14" s="29">
        <v>9</v>
      </c>
      <c r="G14" s="29">
        <v>18</v>
      </c>
      <c r="H14" s="29">
        <v>8</v>
      </c>
      <c r="I14" s="29">
        <v>36</v>
      </c>
      <c r="J14" s="29">
        <v>18</v>
      </c>
      <c r="K14" s="29">
        <v>16</v>
      </c>
      <c r="L14" s="29">
        <v>10</v>
      </c>
      <c r="M14" s="29">
        <v>4</v>
      </c>
      <c r="N14" s="98"/>
      <c r="O14" s="98"/>
      <c r="P14" s="26">
        <f>SUM(E14:O14)</f>
        <v>122</v>
      </c>
      <c r="Q14" s="31">
        <f t="shared" si="1"/>
        <v>3</v>
      </c>
      <c r="R14" s="31">
        <f t="shared" si="2"/>
        <v>4</v>
      </c>
      <c r="S14" s="31">
        <f t="shared" si="3"/>
        <v>8</v>
      </c>
      <c r="T14" s="31">
        <f t="shared" si="4"/>
        <v>9</v>
      </c>
      <c r="U14" s="31">
        <f t="shared" si="5"/>
        <v>10</v>
      </c>
      <c r="V14" s="26">
        <f t="shared" si="6"/>
        <v>34</v>
      </c>
    </row>
    <row r="15" spans="1:22" s="35" customFormat="1" ht="18.75" customHeight="1">
      <c r="A15" s="71">
        <v>12</v>
      </c>
      <c r="B15" s="72" t="s">
        <v>64</v>
      </c>
      <c r="C15" s="47" t="s">
        <v>65</v>
      </c>
      <c r="D15" s="47" t="s">
        <v>33</v>
      </c>
      <c r="E15" s="29">
        <v>14</v>
      </c>
      <c r="F15" s="29">
        <v>4</v>
      </c>
      <c r="G15" s="29">
        <v>8</v>
      </c>
      <c r="H15" s="29">
        <v>22</v>
      </c>
      <c r="I15" s="29">
        <v>36</v>
      </c>
      <c r="J15" s="29">
        <v>25</v>
      </c>
      <c r="K15" s="29">
        <v>36</v>
      </c>
      <c r="L15" s="29">
        <v>9</v>
      </c>
      <c r="M15" s="29">
        <v>7</v>
      </c>
      <c r="N15" s="98"/>
      <c r="O15" s="98"/>
      <c r="P15" s="26">
        <f t="shared" si="0"/>
        <v>161</v>
      </c>
      <c r="Q15" s="34">
        <f t="shared" si="1"/>
        <v>4</v>
      </c>
      <c r="R15" s="34">
        <f t="shared" si="2"/>
        <v>7</v>
      </c>
      <c r="S15" s="34">
        <f t="shared" si="3"/>
        <v>8</v>
      </c>
      <c r="T15" s="34">
        <f t="shared" si="4"/>
        <v>9</v>
      </c>
      <c r="U15" s="34">
        <f t="shared" si="5"/>
        <v>14</v>
      </c>
      <c r="V15" s="26">
        <f t="shared" si="6"/>
        <v>42</v>
      </c>
    </row>
    <row r="16" spans="1:22" s="32" customFormat="1" ht="18.75" customHeight="1">
      <c r="A16" s="113">
        <v>13</v>
      </c>
      <c r="B16" s="100" t="s">
        <v>15</v>
      </c>
      <c r="C16" s="79" t="s">
        <v>45</v>
      </c>
      <c r="D16" s="79" t="s">
        <v>34</v>
      </c>
      <c r="E16" s="29">
        <v>36</v>
      </c>
      <c r="F16" s="29">
        <v>23</v>
      </c>
      <c r="G16" s="29">
        <v>7</v>
      </c>
      <c r="H16" s="29">
        <v>4</v>
      </c>
      <c r="I16" s="29">
        <v>36</v>
      </c>
      <c r="J16" s="29">
        <v>8</v>
      </c>
      <c r="K16" s="29">
        <v>12</v>
      </c>
      <c r="L16" s="29">
        <v>12</v>
      </c>
      <c r="M16" s="29">
        <v>12</v>
      </c>
      <c r="N16" s="96"/>
      <c r="O16" s="96"/>
      <c r="P16" s="33">
        <f t="shared" si="0"/>
        <v>150</v>
      </c>
      <c r="Q16" s="75">
        <f t="shared" si="1"/>
        <v>4</v>
      </c>
      <c r="R16" s="75">
        <f t="shared" si="2"/>
        <v>7</v>
      </c>
      <c r="S16" s="75">
        <f t="shared" si="3"/>
        <v>8</v>
      </c>
      <c r="T16" s="75">
        <f t="shared" si="4"/>
        <v>12</v>
      </c>
      <c r="U16" s="75">
        <f t="shared" si="5"/>
        <v>12</v>
      </c>
      <c r="V16" s="33">
        <f t="shared" si="6"/>
        <v>43</v>
      </c>
    </row>
    <row r="17" spans="1:22" s="27" customFormat="1" ht="18.75" customHeight="1">
      <c r="A17" s="71">
        <v>13</v>
      </c>
      <c r="B17" s="72" t="s">
        <v>32</v>
      </c>
      <c r="C17" s="47" t="s">
        <v>30</v>
      </c>
      <c r="D17" s="47" t="s">
        <v>33</v>
      </c>
      <c r="E17" s="29">
        <v>8</v>
      </c>
      <c r="F17" s="29">
        <v>13</v>
      </c>
      <c r="G17" s="29">
        <v>12</v>
      </c>
      <c r="H17" s="29">
        <v>21</v>
      </c>
      <c r="I17" s="29">
        <v>8</v>
      </c>
      <c r="J17" s="29">
        <v>11</v>
      </c>
      <c r="K17" s="29">
        <v>9</v>
      </c>
      <c r="L17" s="29">
        <v>21</v>
      </c>
      <c r="M17" s="29">
        <v>36</v>
      </c>
      <c r="N17" s="29"/>
      <c r="O17" s="29"/>
      <c r="P17" s="82">
        <f>SUM(E17:O17)</f>
        <v>139</v>
      </c>
      <c r="Q17" s="31">
        <f t="shared" si="1"/>
        <v>8</v>
      </c>
      <c r="R17" s="31">
        <f t="shared" si="2"/>
        <v>8</v>
      </c>
      <c r="S17" s="31">
        <f t="shared" si="3"/>
        <v>9</v>
      </c>
      <c r="T17" s="31">
        <f t="shared" si="4"/>
        <v>11</v>
      </c>
      <c r="U17" s="31">
        <f t="shared" si="5"/>
        <v>12</v>
      </c>
      <c r="V17" s="26">
        <f t="shared" si="6"/>
        <v>48</v>
      </c>
    </row>
    <row r="18" spans="1:22" s="32" customFormat="1" ht="18.75" customHeight="1">
      <c r="A18" s="71">
        <v>15</v>
      </c>
      <c r="B18" s="72" t="s">
        <v>12</v>
      </c>
      <c r="C18" s="47" t="s">
        <v>17</v>
      </c>
      <c r="D18" s="47" t="s">
        <v>33</v>
      </c>
      <c r="E18" s="29">
        <v>13</v>
      </c>
      <c r="F18" s="29">
        <v>14</v>
      </c>
      <c r="G18" s="29">
        <v>20</v>
      </c>
      <c r="H18" s="29">
        <v>14</v>
      </c>
      <c r="I18" s="29">
        <v>22</v>
      </c>
      <c r="J18" s="29">
        <v>1</v>
      </c>
      <c r="K18" s="29">
        <v>23</v>
      </c>
      <c r="L18" s="29">
        <v>13</v>
      </c>
      <c r="M18" s="29">
        <v>10</v>
      </c>
      <c r="N18" s="30"/>
      <c r="O18" s="30"/>
      <c r="P18" s="26">
        <f t="shared" si="0"/>
        <v>130</v>
      </c>
      <c r="Q18" s="34">
        <f t="shared" si="1"/>
        <v>1</v>
      </c>
      <c r="R18" s="34">
        <f t="shared" si="2"/>
        <v>10</v>
      </c>
      <c r="S18" s="34">
        <f t="shared" si="3"/>
        <v>13</v>
      </c>
      <c r="T18" s="34">
        <f t="shared" si="4"/>
        <v>13</v>
      </c>
      <c r="U18" s="34">
        <f t="shared" si="5"/>
        <v>14</v>
      </c>
      <c r="V18" s="26">
        <f t="shared" si="6"/>
        <v>51</v>
      </c>
    </row>
    <row r="19" spans="1:22" s="27" customFormat="1" ht="18.75" customHeight="1">
      <c r="A19" s="113">
        <v>16</v>
      </c>
      <c r="B19" s="72" t="s">
        <v>4</v>
      </c>
      <c r="C19" s="47" t="s">
        <v>18</v>
      </c>
      <c r="D19" s="47" t="s">
        <v>33</v>
      </c>
      <c r="E19" s="29">
        <v>5</v>
      </c>
      <c r="F19" s="29">
        <v>23</v>
      </c>
      <c r="G19" s="29">
        <v>31</v>
      </c>
      <c r="H19" s="29">
        <v>0</v>
      </c>
      <c r="I19" s="29">
        <v>24</v>
      </c>
      <c r="J19" s="29">
        <v>3</v>
      </c>
      <c r="K19" s="29">
        <v>36</v>
      </c>
      <c r="L19" s="29">
        <v>36</v>
      </c>
      <c r="M19" s="29">
        <v>36</v>
      </c>
      <c r="N19" s="30"/>
      <c r="O19" s="30"/>
      <c r="P19" s="26">
        <f t="shared" si="0"/>
        <v>194</v>
      </c>
      <c r="Q19" s="37">
        <f t="shared" si="1"/>
        <v>0</v>
      </c>
      <c r="R19" s="37">
        <f t="shared" si="2"/>
        <v>3</v>
      </c>
      <c r="S19" s="37">
        <f t="shared" si="3"/>
        <v>5</v>
      </c>
      <c r="T19" s="37">
        <f t="shared" si="4"/>
        <v>23</v>
      </c>
      <c r="U19" s="37">
        <f t="shared" si="5"/>
        <v>24</v>
      </c>
      <c r="V19" s="26">
        <f t="shared" si="6"/>
        <v>55</v>
      </c>
    </row>
    <row r="20" spans="1:22" s="27" customFormat="1" ht="18.75" customHeight="1">
      <c r="A20" s="71">
        <v>17</v>
      </c>
      <c r="B20" s="100" t="s">
        <v>8</v>
      </c>
      <c r="C20" s="79" t="s">
        <v>22</v>
      </c>
      <c r="D20" s="79" t="s">
        <v>34</v>
      </c>
      <c r="E20" s="29">
        <v>36</v>
      </c>
      <c r="F20" s="29">
        <v>36</v>
      </c>
      <c r="G20" s="29">
        <v>23</v>
      </c>
      <c r="H20" s="29">
        <v>16</v>
      </c>
      <c r="I20" s="29">
        <v>6</v>
      </c>
      <c r="J20" s="29">
        <v>13</v>
      </c>
      <c r="K20" s="29">
        <v>8</v>
      </c>
      <c r="L20" s="29">
        <v>15</v>
      </c>
      <c r="M20" s="29">
        <v>24</v>
      </c>
      <c r="N20" s="96"/>
      <c r="O20" s="96"/>
      <c r="P20" s="33">
        <f t="shared" si="0"/>
        <v>177</v>
      </c>
      <c r="Q20" s="31">
        <f t="shared" si="1"/>
        <v>6</v>
      </c>
      <c r="R20" s="31">
        <f t="shared" si="2"/>
        <v>8</v>
      </c>
      <c r="S20" s="31">
        <f t="shared" si="3"/>
        <v>13</v>
      </c>
      <c r="T20" s="31">
        <f t="shared" si="4"/>
        <v>15</v>
      </c>
      <c r="U20" s="31">
        <f t="shared" si="5"/>
        <v>16</v>
      </c>
      <c r="V20" s="33">
        <f t="shared" si="6"/>
        <v>58</v>
      </c>
    </row>
    <row r="21" spans="1:22" s="27" customFormat="1" ht="18.75" customHeight="1">
      <c r="A21" s="113">
        <v>18</v>
      </c>
      <c r="B21" s="72" t="s">
        <v>13</v>
      </c>
      <c r="C21" s="47" t="s">
        <v>25</v>
      </c>
      <c r="D21" s="47" t="s">
        <v>33</v>
      </c>
      <c r="E21" s="29">
        <v>36</v>
      </c>
      <c r="F21" s="29">
        <v>36</v>
      </c>
      <c r="G21" s="29">
        <v>5</v>
      </c>
      <c r="H21" s="29">
        <v>17</v>
      </c>
      <c r="I21" s="29">
        <v>36</v>
      </c>
      <c r="J21" s="29">
        <v>14</v>
      </c>
      <c r="K21" s="29">
        <v>15</v>
      </c>
      <c r="L21" s="29">
        <v>11</v>
      </c>
      <c r="M21" s="29">
        <v>14</v>
      </c>
      <c r="N21" s="30" t="s">
        <v>37</v>
      </c>
      <c r="O21" s="30"/>
      <c r="P21" s="26">
        <f t="shared" si="0"/>
        <v>184</v>
      </c>
      <c r="Q21" s="110">
        <f t="shared" si="1"/>
        <v>5</v>
      </c>
      <c r="R21" s="110">
        <f t="shared" si="2"/>
        <v>11</v>
      </c>
      <c r="S21" s="110">
        <f t="shared" si="3"/>
        <v>14</v>
      </c>
      <c r="T21" s="110">
        <f t="shared" si="4"/>
        <v>14</v>
      </c>
      <c r="U21" s="110">
        <f t="shared" si="5"/>
        <v>15</v>
      </c>
      <c r="V21" s="26">
        <f t="shared" si="6"/>
        <v>59</v>
      </c>
    </row>
    <row r="22" spans="1:22" s="38" customFormat="1" ht="18.75" customHeight="1">
      <c r="A22" s="71">
        <v>19</v>
      </c>
      <c r="B22" s="100" t="s">
        <v>6</v>
      </c>
      <c r="C22" s="79" t="s">
        <v>20</v>
      </c>
      <c r="D22" s="79" t="s">
        <v>34</v>
      </c>
      <c r="E22" s="29">
        <v>25</v>
      </c>
      <c r="F22" s="29">
        <v>36</v>
      </c>
      <c r="G22" s="29">
        <v>15</v>
      </c>
      <c r="H22" s="29">
        <v>10</v>
      </c>
      <c r="I22" s="29">
        <v>36</v>
      </c>
      <c r="J22" s="29">
        <v>12</v>
      </c>
      <c r="K22" s="29">
        <v>10</v>
      </c>
      <c r="L22" s="29">
        <v>14</v>
      </c>
      <c r="M22" s="29">
        <v>17</v>
      </c>
      <c r="N22" s="96"/>
      <c r="O22" s="96"/>
      <c r="P22" s="33">
        <f t="shared" si="0"/>
        <v>175</v>
      </c>
      <c r="Q22" s="31">
        <f t="shared" si="1"/>
        <v>10</v>
      </c>
      <c r="R22" s="31">
        <f t="shared" si="2"/>
        <v>10</v>
      </c>
      <c r="S22" s="31">
        <f t="shared" si="3"/>
        <v>12</v>
      </c>
      <c r="T22" s="31">
        <f t="shared" si="4"/>
        <v>14</v>
      </c>
      <c r="U22" s="31">
        <f t="shared" si="5"/>
        <v>15</v>
      </c>
      <c r="V22" s="33">
        <f t="shared" si="6"/>
        <v>61</v>
      </c>
    </row>
    <row r="23" spans="1:22" s="27" customFormat="1" ht="18.75" customHeight="1">
      <c r="A23" s="113">
        <v>20</v>
      </c>
      <c r="B23" s="101" t="s">
        <v>12</v>
      </c>
      <c r="C23" s="80" t="s">
        <v>28</v>
      </c>
      <c r="D23" s="80" t="s">
        <v>35</v>
      </c>
      <c r="E23" s="29">
        <v>22</v>
      </c>
      <c r="F23" s="29">
        <v>23</v>
      </c>
      <c r="G23" s="29">
        <v>13</v>
      </c>
      <c r="H23" s="29">
        <v>20</v>
      </c>
      <c r="I23" s="29">
        <v>18</v>
      </c>
      <c r="J23" s="29">
        <v>10</v>
      </c>
      <c r="K23" s="29">
        <v>7</v>
      </c>
      <c r="L23" s="29">
        <v>16</v>
      </c>
      <c r="M23" s="29">
        <v>19</v>
      </c>
      <c r="N23" s="97"/>
      <c r="O23" s="97"/>
      <c r="P23" s="36">
        <f t="shared" si="0"/>
        <v>148</v>
      </c>
      <c r="Q23" s="109">
        <f>SMALL(E23:O23,1)</f>
        <v>7</v>
      </c>
      <c r="R23" s="109">
        <f>SMALL(E23:O23,2)</f>
        <v>10</v>
      </c>
      <c r="S23" s="109">
        <f>SMALL(E23:O23,3)</f>
        <v>13</v>
      </c>
      <c r="T23" s="109">
        <f>SMALL(E23:O23,4)</f>
        <v>16</v>
      </c>
      <c r="U23" s="109">
        <f>SMALL(E23:O23,5)</f>
        <v>18</v>
      </c>
      <c r="V23" s="36">
        <f t="shared" si="6"/>
        <v>64</v>
      </c>
    </row>
    <row r="24" spans="1:22" s="27" customFormat="1" ht="18.75" customHeight="1">
      <c r="A24" s="71">
        <v>21</v>
      </c>
      <c r="B24" s="101" t="s">
        <v>42</v>
      </c>
      <c r="C24" s="80" t="s">
        <v>39</v>
      </c>
      <c r="D24" s="80" t="s">
        <v>35</v>
      </c>
      <c r="E24" s="29">
        <v>16</v>
      </c>
      <c r="F24" s="29">
        <v>23</v>
      </c>
      <c r="G24" s="29">
        <v>27</v>
      </c>
      <c r="H24" s="29">
        <v>12</v>
      </c>
      <c r="I24" s="29">
        <v>20</v>
      </c>
      <c r="J24" s="29">
        <v>21</v>
      </c>
      <c r="K24" s="29">
        <v>18</v>
      </c>
      <c r="L24" s="29">
        <v>17</v>
      </c>
      <c r="M24" s="29">
        <v>11</v>
      </c>
      <c r="N24" s="97"/>
      <c r="O24" s="97"/>
      <c r="P24" s="36">
        <f t="shared" si="0"/>
        <v>165</v>
      </c>
      <c r="Q24" s="40">
        <f t="shared" si="1"/>
        <v>11</v>
      </c>
      <c r="R24" s="40">
        <f t="shared" si="2"/>
        <v>12</v>
      </c>
      <c r="S24" s="40">
        <f t="shared" si="3"/>
        <v>16</v>
      </c>
      <c r="T24" s="40">
        <f t="shared" si="4"/>
        <v>17</v>
      </c>
      <c r="U24" s="40">
        <f t="shared" si="5"/>
        <v>18</v>
      </c>
      <c r="V24" s="36">
        <f t="shared" si="6"/>
        <v>74</v>
      </c>
    </row>
    <row r="25" spans="1:22" s="32" customFormat="1" ht="18.75" customHeight="1">
      <c r="A25" s="71">
        <v>22</v>
      </c>
      <c r="B25" s="72" t="s">
        <v>61</v>
      </c>
      <c r="C25" s="47" t="s">
        <v>24</v>
      </c>
      <c r="D25" s="47" t="s">
        <v>33</v>
      </c>
      <c r="E25" s="29">
        <v>6</v>
      </c>
      <c r="F25" s="29">
        <v>11</v>
      </c>
      <c r="G25" s="29">
        <v>10</v>
      </c>
      <c r="H25" s="29">
        <v>18</v>
      </c>
      <c r="I25" s="29">
        <v>36</v>
      </c>
      <c r="J25" s="29">
        <v>36</v>
      </c>
      <c r="K25" s="29">
        <v>36</v>
      </c>
      <c r="L25" s="29">
        <v>36</v>
      </c>
      <c r="M25" s="29">
        <v>36</v>
      </c>
      <c r="N25" s="30"/>
      <c r="O25" s="30"/>
      <c r="P25" s="26">
        <f t="shared" si="0"/>
        <v>225</v>
      </c>
      <c r="Q25" s="110">
        <f t="shared" si="1"/>
        <v>6</v>
      </c>
      <c r="R25" s="110">
        <f t="shared" si="2"/>
        <v>10</v>
      </c>
      <c r="S25" s="110">
        <f t="shared" si="3"/>
        <v>11</v>
      </c>
      <c r="T25" s="110">
        <f t="shared" si="4"/>
        <v>18</v>
      </c>
      <c r="U25" s="110">
        <f t="shared" si="5"/>
        <v>36</v>
      </c>
      <c r="V25" s="26">
        <f t="shared" si="6"/>
        <v>81</v>
      </c>
    </row>
    <row r="26" spans="1:22" s="27" customFormat="1" ht="18.75" customHeight="1">
      <c r="A26" s="113">
        <v>23</v>
      </c>
      <c r="B26" s="100" t="s">
        <v>9</v>
      </c>
      <c r="C26" s="79" t="s">
        <v>23</v>
      </c>
      <c r="D26" s="79" t="s">
        <v>34</v>
      </c>
      <c r="E26" s="29">
        <v>27</v>
      </c>
      <c r="F26" s="29">
        <v>14</v>
      </c>
      <c r="G26" s="29">
        <v>9</v>
      </c>
      <c r="H26" s="29">
        <v>23</v>
      </c>
      <c r="I26" s="29">
        <v>17</v>
      </c>
      <c r="J26" s="29">
        <v>22</v>
      </c>
      <c r="K26" s="29">
        <v>20</v>
      </c>
      <c r="L26" s="29">
        <v>22</v>
      </c>
      <c r="M26" s="29">
        <v>21</v>
      </c>
      <c r="N26" s="96"/>
      <c r="O26" s="96"/>
      <c r="P26" s="33">
        <f t="shared" si="0"/>
        <v>175</v>
      </c>
      <c r="Q26" s="40">
        <f t="shared" si="1"/>
        <v>9</v>
      </c>
      <c r="R26" s="40">
        <f t="shared" si="2"/>
        <v>14</v>
      </c>
      <c r="S26" s="40">
        <f t="shared" si="3"/>
        <v>17</v>
      </c>
      <c r="T26" s="40">
        <f t="shared" si="4"/>
        <v>20</v>
      </c>
      <c r="U26" s="40">
        <f t="shared" si="5"/>
        <v>21</v>
      </c>
      <c r="V26" s="33">
        <f t="shared" si="6"/>
        <v>81</v>
      </c>
    </row>
    <row r="27" spans="1:22" s="38" customFormat="1" ht="18.75" customHeight="1">
      <c r="A27" s="71">
        <v>24</v>
      </c>
      <c r="B27" s="72" t="s">
        <v>11</v>
      </c>
      <c r="C27" s="47" t="s">
        <v>22</v>
      </c>
      <c r="D27" s="47" t="s">
        <v>33</v>
      </c>
      <c r="E27" s="29">
        <v>19</v>
      </c>
      <c r="F27" s="29">
        <v>36</v>
      </c>
      <c r="G27" s="29">
        <v>30</v>
      </c>
      <c r="H27" s="29">
        <v>9</v>
      </c>
      <c r="I27" s="29">
        <v>16</v>
      </c>
      <c r="J27" s="29">
        <v>25</v>
      </c>
      <c r="K27" s="29">
        <v>17</v>
      </c>
      <c r="L27" s="29">
        <v>36</v>
      </c>
      <c r="M27" s="29">
        <v>22</v>
      </c>
      <c r="N27" s="30"/>
      <c r="O27" s="30"/>
      <c r="P27" s="26">
        <f t="shared" si="0"/>
        <v>210</v>
      </c>
      <c r="Q27" s="31">
        <f t="shared" si="1"/>
        <v>9</v>
      </c>
      <c r="R27" s="31">
        <f t="shared" si="2"/>
        <v>16</v>
      </c>
      <c r="S27" s="31">
        <f t="shared" si="3"/>
        <v>17</v>
      </c>
      <c r="T27" s="31">
        <f t="shared" si="4"/>
        <v>19</v>
      </c>
      <c r="U27" s="31">
        <f t="shared" si="5"/>
        <v>22</v>
      </c>
      <c r="V27" s="26">
        <f t="shared" si="6"/>
        <v>83</v>
      </c>
    </row>
    <row r="28" spans="1:22" s="27" customFormat="1" ht="18.75" customHeight="1">
      <c r="A28" s="113">
        <v>25</v>
      </c>
      <c r="B28" s="102" t="s">
        <v>16</v>
      </c>
      <c r="C28" s="81" t="s">
        <v>41</v>
      </c>
      <c r="D28" s="81" t="s">
        <v>47</v>
      </c>
      <c r="E28" s="29">
        <v>17</v>
      </c>
      <c r="F28" s="29">
        <v>36</v>
      </c>
      <c r="G28" s="29">
        <v>36</v>
      </c>
      <c r="H28" s="29">
        <v>24</v>
      </c>
      <c r="I28" s="29">
        <v>11</v>
      </c>
      <c r="J28" s="29">
        <v>16</v>
      </c>
      <c r="K28" s="29">
        <v>22</v>
      </c>
      <c r="L28" s="29">
        <v>24</v>
      </c>
      <c r="M28" s="29">
        <v>23</v>
      </c>
      <c r="N28" s="98"/>
      <c r="O28" s="98"/>
      <c r="P28" s="39">
        <f t="shared" si="0"/>
        <v>209</v>
      </c>
      <c r="Q28" s="31">
        <f>SMALL(E28:O28,1)</f>
        <v>11</v>
      </c>
      <c r="R28" s="31">
        <f>SMALL(E28:O28,2)</f>
        <v>16</v>
      </c>
      <c r="S28" s="31">
        <f>SMALL(E28:O28,3)</f>
        <v>17</v>
      </c>
      <c r="T28" s="31">
        <f>SMALL(E28:O28,4)</f>
        <v>22</v>
      </c>
      <c r="U28" s="31">
        <f>SMALL(E28:O28,5)</f>
        <v>23</v>
      </c>
      <c r="V28" s="39">
        <f t="shared" si="6"/>
        <v>89</v>
      </c>
    </row>
    <row r="29" spans="1:22" s="24" customFormat="1" ht="18.75" customHeight="1">
      <c r="A29" s="71">
        <v>26</v>
      </c>
      <c r="B29" s="72" t="s">
        <v>31</v>
      </c>
      <c r="C29" s="47" t="s">
        <v>24</v>
      </c>
      <c r="D29" s="47" t="s">
        <v>33</v>
      </c>
      <c r="E29" s="29">
        <v>36</v>
      </c>
      <c r="F29" s="29">
        <v>23</v>
      </c>
      <c r="G29" s="29">
        <v>36</v>
      </c>
      <c r="H29" s="29">
        <v>28</v>
      </c>
      <c r="I29" s="29">
        <v>9</v>
      </c>
      <c r="J29" s="29">
        <v>20</v>
      </c>
      <c r="K29" s="29">
        <v>36</v>
      </c>
      <c r="L29" s="29">
        <v>36</v>
      </c>
      <c r="M29" s="29">
        <v>16</v>
      </c>
      <c r="N29" s="30"/>
      <c r="O29" s="30"/>
      <c r="P29" s="26">
        <f>SUM(E29:O29)</f>
        <v>240</v>
      </c>
      <c r="Q29" s="31">
        <f t="shared" si="1"/>
        <v>9</v>
      </c>
      <c r="R29" s="31">
        <f t="shared" si="2"/>
        <v>16</v>
      </c>
      <c r="S29" s="31">
        <f t="shared" si="3"/>
        <v>20</v>
      </c>
      <c r="T29" s="31">
        <f t="shared" si="4"/>
        <v>23</v>
      </c>
      <c r="U29" s="31">
        <f t="shared" si="5"/>
        <v>28</v>
      </c>
      <c r="V29" s="26">
        <f t="shared" si="6"/>
        <v>96</v>
      </c>
    </row>
    <row r="30" spans="1:22" s="24" customFormat="1" ht="18.75" customHeight="1">
      <c r="A30" s="113">
        <v>26</v>
      </c>
      <c r="B30" s="102" t="s">
        <v>42</v>
      </c>
      <c r="C30" s="81" t="s">
        <v>50</v>
      </c>
      <c r="D30" s="81" t="s">
        <v>86</v>
      </c>
      <c r="E30" s="29">
        <v>21</v>
      </c>
      <c r="F30" s="29">
        <v>23</v>
      </c>
      <c r="G30" s="29">
        <v>36</v>
      </c>
      <c r="H30" s="29">
        <v>13</v>
      </c>
      <c r="I30" s="29">
        <v>21</v>
      </c>
      <c r="J30" s="29">
        <v>23</v>
      </c>
      <c r="K30" s="29">
        <v>21</v>
      </c>
      <c r="L30" s="29">
        <v>24</v>
      </c>
      <c r="M30" s="29">
        <v>20</v>
      </c>
      <c r="N30" s="98"/>
      <c r="O30" s="98"/>
      <c r="P30" s="39">
        <f t="shared" si="0"/>
        <v>202</v>
      </c>
      <c r="Q30" s="31">
        <f t="shared" si="1"/>
        <v>13</v>
      </c>
      <c r="R30" s="31">
        <f t="shared" si="2"/>
        <v>20</v>
      </c>
      <c r="S30" s="31">
        <f t="shared" si="3"/>
        <v>21</v>
      </c>
      <c r="T30" s="31">
        <f t="shared" si="4"/>
        <v>21</v>
      </c>
      <c r="U30" s="31">
        <f t="shared" si="5"/>
        <v>21</v>
      </c>
      <c r="V30" s="39">
        <f t="shared" si="6"/>
        <v>96</v>
      </c>
    </row>
    <row r="31" spans="1:22" s="24" customFormat="1" ht="18.75" customHeight="1">
      <c r="A31" s="71">
        <v>28</v>
      </c>
      <c r="B31" s="102" t="s">
        <v>56</v>
      </c>
      <c r="C31" s="81" t="s">
        <v>57</v>
      </c>
      <c r="D31" s="81" t="s">
        <v>55</v>
      </c>
      <c r="E31" s="29">
        <v>11</v>
      </c>
      <c r="F31" s="29">
        <v>23</v>
      </c>
      <c r="G31" s="29">
        <v>28</v>
      </c>
      <c r="H31" s="29">
        <v>28</v>
      </c>
      <c r="I31" s="29">
        <v>19</v>
      </c>
      <c r="J31" s="29">
        <v>19</v>
      </c>
      <c r="K31" s="29">
        <v>36</v>
      </c>
      <c r="L31" s="29">
        <v>36</v>
      </c>
      <c r="M31" s="29">
        <v>36</v>
      </c>
      <c r="N31" s="98"/>
      <c r="O31" s="98"/>
      <c r="P31" s="39">
        <f t="shared" si="0"/>
        <v>236</v>
      </c>
      <c r="Q31" s="34">
        <f t="shared" si="1"/>
        <v>11</v>
      </c>
      <c r="R31" s="34">
        <f t="shared" si="2"/>
        <v>19</v>
      </c>
      <c r="S31" s="34">
        <f t="shared" si="3"/>
        <v>19</v>
      </c>
      <c r="T31" s="34">
        <f t="shared" si="4"/>
        <v>23</v>
      </c>
      <c r="U31" s="34">
        <f t="shared" si="5"/>
        <v>28</v>
      </c>
      <c r="V31" s="39">
        <f t="shared" si="6"/>
        <v>100</v>
      </c>
    </row>
    <row r="32" spans="1:22" s="24" customFormat="1" ht="18.75" customHeight="1">
      <c r="A32" s="71">
        <v>29</v>
      </c>
      <c r="B32" s="102" t="s">
        <v>43</v>
      </c>
      <c r="C32" s="81" t="s">
        <v>51</v>
      </c>
      <c r="D32" s="81" t="s">
        <v>47</v>
      </c>
      <c r="E32" s="29">
        <v>26</v>
      </c>
      <c r="F32" s="29">
        <v>23</v>
      </c>
      <c r="G32" s="29">
        <v>19</v>
      </c>
      <c r="H32" s="29">
        <v>28</v>
      </c>
      <c r="I32" s="29">
        <v>15</v>
      </c>
      <c r="J32" s="29">
        <v>36</v>
      </c>
      <c r="K32" s="29">
        <v>36</v>
      </c>
      <c r="L32" s="29">
        <v>23</v>
      </c>
      <c r="M32" s="29">
        <v>36</v>
      </c>
      <c r="N32" s="98"/>
      <c r="O32" s="98"/>
      <c r="P32" s="39">
        <f>SUM(E32:O32)</f>
        <v>242</v>
      </c>
      <c r="Q32" s="31">
        <f t="shared" si="1"/>
        <v>15</v>
      </c>
      <c r="R32" s="31">
        <f t="shared" si="2"/>
        <v>19</v>
      </c>
      <c r="S32" s="31">
        <f t="shared" si="3"/>
        <v>23</v>
      </c>
      <c r="T32" s="31">
        <f t="shared" si="4"/>
        <v>23</v>
      </c>
      <c r="U32" s="31">
        <f t="shared" si="5"/>
        <v>26</v>
      </c>
      <c r="V32" s="39">
        <f t="shared" si="6"/>
        <v>106</v>
      </c>
    </row>
    <row r="33" spans="1:22" s="24" customFormat="1" ht="18.75" customHeight="1">
      <c r="A33" s="113">
        <v>30</v>
      </c>
      <c r="B33" s="100" t="s">
        <v>71</v>
      </c>
      <c r="C33" s="79" t="s">
        <v>72</v>
      </c>
      <c r="D33" s="79" t="s">
        <v>34</v>
      </c>
      <c r="E33" s="29">
        <v>24</v>
      </c>
      <c r="F33" s="29">
        <v>23</v>
      </c>
      <c r="G33" s="29">
        <v>30</v>
      </c>
      <c r="H33" s="29">
        <v>36</v>
      </c>
      <c r="I33" s="29">
        <v>7</v>
      </c>
      <c r="J33" s="29">
        <v>36</v>
      </c>
      <c r="K33" s="29">
        <v>36</v>
      </c>
      <c r="L33" s="29">
        <v>25</v>
      </c>
      <c r="M33" s="29">
        <v>36</v>
      </c>
      <c r="N33" s="98"/>
      <c r="O33" s="98"/>
      <c r="P33" s="33">
        <f>SUM(E33:O33)</f>
        <v>253</v>
      </c>
      <c r="Q33" s="34">
        <f t="shared" si="1"/>
        <v>7</v>
      </c>
      <c r="R33" s="34">
        <f t="shared" si="2"/>
        <v>23</v>
      </c>
      <c r="S33" s="34">
        <f t="shared" si="3"/>
        <v>24</v>
      </c>
      <c r="T33" s="34">
        <f t="shared" si="4"/>
        <v>25</v>
      </c>
      <c r="U33" s="34">
        <f t="shared" si="5"/>
        <v>30</v>
      </c>
      <c r="V33" s="33">
        <f t="shared" si="6"/>
        <v>109</v>
      </c>
    </row>
    <row r="34" spans="1:22" s="24" customFormat="1" ht="18.75" customHeight="1">
      <c r="A34" s="71">
        <v>31</v>
      </c>
      <c r="B34" s="72" t="s">
        <v>76</v>
      </c>
      <c r="C34" s="47" t="s">
        <v>65</v>
      </c>
      <c r="D34" s="47" t="s">
        <v>33</v>
      </c>
      <c r="E34" s="29">
        <v>12</v>
      </c>
      <c r="F34" s="29">
        <v>23</v>
      </c>
      <c r="G34" s="29">
        <v>22</v>
      </c>
      <c r="H34" s="29">
        <v>28</v>
      </c>
      <c r="I34" s="29">
        <v>36</v>
      </c>
      <c r="J34" s="29">
        <v>36</v>
      </c>
      <c r="K34" s="29">
        <v>36</v>
      </c>
      <c r="L34" s="29">
        <v>36</v>
      </c>
      <c r="M34" s="29">
        <v>36</v>
      </c>
      <c r="N34" s="98"/>
      <c r="O34" s="98"/>
      <c r="P34" s="26">
        <f t="shared" si="0"/>
        <v>265</v>
      </c>
      <c r="Q34" s="31">
        <f t="shared" si="1"/>
        <v>12</v>
      </c>
      <c r="R34" s="31">
        <f t="shared" si="2"/>
        <v>22</v>
      </c>
      <c r="S34" s="31">
        <f t="shared" si="3"/>
        <v>23</v>
      </c>
      <c r="T34" s="31">
        <f t="shared" si="4"/>
        <v>28</v>
      </c>
      <c r="U34" s="31">
        <f t="shared" si="5"/>
        <v>36</v>
      </c>
      <c r="V34" s="26">
        <f t="shared" si="6"/>
        <v>121</v>
      </c>
    </row>
    <row r="35" spans="1:22" s="24" customFormat="1" ht="18.75" customHeight="1">
      <c r="A35" s="113">
        <v>32</v>
      </c>
      <c r="B35" s="100" t="s">
        <v>40</v>
      </c>
      <c r="C35" s="79" t="s">
        <v>24</v>
      </c>
      <c r="D35" s="79" t="s">
        <v>34</v>
      </c>
      <c r="E35" s="29">
        <v>28</v>
      </c>
      <c r="F35" s="29">
        <v>23</v>
      </c>
      <c r="G35" s="29">
        <v>15</v>
      </c>
      <c r="H35" s="29">
        <v>36</v>
      </c>
      <c r="I35" s="29">
        <v>36</v>
      </c>
      <c r="J35" s="29">
        <v>25</v>
      </c>
      <c r="K35" s="29">
        <v>36</v>
      </c>
      <c r="L35" s="29">
        <v>36</v>
      </c>
      <c r="M35" s="29">
        <v>36</v>
      </c>
      <c r="N35" s="98"/>
      <c r="O35" s="98"/>
      <c r="P35" s="114">
        <f>SUM(E35:O35)</f>
        <v>271</v>
      </c>
      <c r="Q35" s="34">
        <f t="shared" si="1"/>
        <v>15</v>
      </c>
      <c r="R35" s="34">
        <f t="shared" si="2"/>
        <v>23</v>
      </c>
      <c r="S35" s="34">
        <f t="shared" si="3"/>
        <v>25</v>
      </c>
      <c r="T35" s="34">
        <f t="shared" si="4"/>
        <v>28</v>
      </c>
      <c r="U35" s="34">
        <f t="shared" si="5"/>
        <v>36</v>
      </c>
      <c r="V35" s="33">
        <f t="shared" si="6"/>
        <v>127</v>
      </c>
    </row>
    <row r="36" spans="1:22" s="24" customFormat="1" ht="18.75" customHeight="1">
      <c r="A36" s="71">
        <v>33</v>
      </c>
      <c r="B36" s="72" t="s">
        <v>70</v>
      </c>
      <c r="C36" s="47" t="s">
        <v>17</v>
      </c>
      <c r="D36" s="47" t="s">
        <v>33</v>
      </c>
      <c r="E36" s="29">
        <v>23</v>
      </c>
      <c r="F36" s="29">
        <v>23</v>
      </c>
      <c r="G36" s="29">
        <v>24</v>
      </c>
      <c r="H36" s="29">
        <v>25</v>
      </c>
      <c r="I36" s="29">
        <v>36</v>
      </c>
      <c r="J36" s="29">
        <v>36</v>
      </c>
      <c r="K36" s="29">
        <v>36</v>
      </c>
      <c r="L36" s="29">
        <v>36</v>
      </c>
      <c r="M36" s="29">
        <v>36</v>
      </c>
      <c r="N36" s="98"/>
      <c r="O36" s="98"/>
      <c r="P36" s="26">
        <f>SUM(E36:O36)</f>
        <v>275</v>
      </c>
      <c r="Q36" s="40">
        <f t="shared" si="1"/>
        <v>23</v>
      </c>
      <c r="R36" s="40">
        <f t="shared" si="2"/>
        <v>23</v>
      </c>
      <c r="S36" s="40">
        <f t="shared" si="3"/>
        <v>24</v>
      </c>
      <c r="T36" s="40">
        <f t="shared" si="4"/>
        <v>25</v>
      </c>
      <c r="U36" s="40">
        <f t="shared" si="5"/>
        <v>36</v>
      </c>
      <c r="V36" s="26">
        <f t="shared" si="6"/>
        <v>131</v>
      </c>
    </row>
    <row r="37" spans="1:22" s="24" customFormat="1" ht="18.75" customHeight="1">
      <c r="A37" s="71">
        <v>36</v>
      </c>
      <c r="B37" s="72" t="s">
        <v>58</v>
      </c>
      <c r="C37" s="47" t="s">
        <v>17</v>
      </c>
      <c r="D37" s="47" t="s">
        <v>33</v>
      </c>
      <c r="E37" s="29">
        <v>36</v>
      </c>
      <c r="F37" s="29">
        <v>36</v>
      </c>
      <c r="G37" s="29">
        <v>36</v>
      </c>
      <c r="H37" s="29">
        <v>36</v>
      </c>
      <c r="I37" s="29">
        <v>36</v>
      </c>
      <c r="J37" s="29">
        <v>36</v>
      </c>
      <c r="K37" s="29">
        <v>36</v>
      </c>
      <c r="L37" s="29">
        <v>36</v>
      </c>
      <c r="M37" s="29">
        <v>36</v>
      </c>
      <c r="N37" s="98"/>
      <c r="O37" s="98"/>
      <c r="P37" s="26">
        <f>SUM(E37:O37)</f>
        <v>324</v>
      </c>
      <c r="Q37" s="40">
        <f t="shared" si="1"/>
        <v>36</v>
      </c>
      <c r="R37" s="40">
        <f t="shared" si="2"/>
        <v>36</v>
      </c>
      <c r="S37" s="40">
        <f t="shared" si="3"/>
        <v>36</v>
      </c>
      <c r="T37" s="40">
        <f t="shared" si="4"/>
        <v>36</v>
      </c>
      <c r="U37" s="40">
        <f t="shared" si="5"/>
        <v>36</v>
      </c>
      <c r="V37" s="26">
        <f t="shared" si="6"/>
        <v>180</v>
      </c>
    </row>
    <row r="38" spans="1:22" s="24" customFormat="1" ht="18.75" customHeight="1">
      <c r="A38" s="71">
        <v>36</v>
      </c>
      <c r="B38" s="102" t="s">
        <v>73</v>
      </c>
      <c r="C38" s="81" t="s">
        <v>74</v>
      </c>
      <c r="D38" s="81" t="s">
        <v>47</v>
      </c>
      <c r="E38" s="29">
        <v>36</v>
      </c>
      <c r="F38" s="29">
        <v>36</v>
      </c>
      <c r="G38" s="29">
        <v>36</v>
      </c>
      <c r="H38" s="29">
        <v>36</v>
      </c>
      <c r="I38" s="29">
        <v>36</v>
      </c>
      <c r="J38" s="29">
        <v>36</v>
      </c>
      <c r="K38" s="29">
        <v>36</v>
      </c>
      <c r="L38" s="29">
        <v>36</v>
      </c>
      <c r="M38" s="29">
        <v>36</v>
      </c>
      <c r="N38" s="98"/>
      <c r="O38" s="98"/>
      <c r="P38" s="39">
        <f t="shared" si="0"/>
        <v>324</v>
      </c>
      <c r="Q38" s="34">
        <f t="shared" si="1"/>
        <v>36</v>
      </c>
      <c r="R38" s="34">
        <f t="shared" si="2"/>
        <v>36</v>
      </c>
      <c r="S38" s="34">
        <f t="shared" si="3"/>
        <v>36</v>
      </c>
      <c r="T38" s="34">
        <f t="shared" si="4"/>
        <v>36</v>
      </c>
      <c r="U38" s="34">
        <f t="shared" si="5"/>
        <v>36</v>
      </c>
      <c r="V38" s="39">
        <f t="shared" si="6"/>
        <v>180</v>
      </c>
    </row>
    <row r="39" spans="1:22" s="24" customFormat="1" ht="18.75" customHeight="1">
      <c r="A39" s="71">
        <v>36</v>
      </c>
      <c r="B39" s="102" t="s">
        <v>73</v>
      </c>
      <c r="C39" s="81" t="s">
        <v>75</v>
      </c>
      <c r="D39" s="81" t="s">
        <v>47</v>
      </c>
      <c r="E39" s="29">
        <v>36</v>
      </c>
      <c r="F39" s="29">
        <v>36</v>
      </c>
      <c r="G39" s="29">
        <v>36</v>
      </c>
      <c r="H39" s="29">
        <v>36</v>
      </c>
      <c r="I39" s="29">
        <v>36</v>
      </c>
      <c r="J39" s="29">
        <v>36</v>
      </c>
      <c r="K39" s="29">
        <v>36</v>
      </c>
      <c r="L39" s="29">
        <v>36</v>
      </c>
      <c r="M39" s="29">
        <v>36</v>
      </c>
      <c r="N39" s="98"/>
      <c r="O39" s="98"/>
      <c r="P39" s="39">
        <f t="shared" si="0"/>
        <v>324</v>
      </c>
      <c r="Q39" s="40">
        <f t="shared" si="1"/>
        <v>36</v>
      </c>
      <c r="R39" s="40">
        <f t="shared" si="2"/>
        <v>36</v>
      </c>
      <c r="S39" s="40">
        <f t="shared" si="3"/>
        <v>36</v>
      </c>
      <c r="T39" s="40">
        <f t="shared" si="4"/>
        <v>36</v>
      </c>
      <c r="U39" s="40">
        <f t="shared" si="5"/>
        <v>36</v>
      </c>
      <c r="V39" s="39">
        <f t="shared" si="6"/>
        <v>180</v>
      </c>
    </row>
    <row r="40" spans="5:22" s="24" customFormat="1" ht="18.75" customHeight="1">
      <c r="E40" s="41"/>
      <c r="F40" s="41"/>
      <c r="G40" s="41"/>
      <c r="H40" s="27"/>
      <c r="I40" s="27"/>
      <c r="J40" s="27"/>
      <c r="K40" s="27"/>
      <c r="L40" s="27"/>
      <c r="M40" s="27"/>
      <c r="N40" s="27"/>
      <c r="O40" s="27"/>
      <c r="Q40" s="42"/>
      <c r="R40" s="42"/>
      <c r="S40" s="42"/>
      <c r="T40" s="42"/>
      <c r="U40" s="42"/>
      <c r="V40" s="43"/>
    </row>
    <row r="41" spans="5:22" s="24" customFormat="1" ht="18.75" customHeight="1">
      <c r="E41" s="115" t="s">
        <v>37</v>
      </c>
      <c r="F41" s="41"/>
      <c r="G41" s="41"/>
      <c r="H41" s="27"/>
      <c r="I41" s="27"/>
      <c r="J41" s="27"/>
      <c r="K41" s="27"/>
      <c r="L41" s="27"/>
      <c r="M41" s="27"/>
      <c r="N41" s="27"/>
      <c r="O41" s="27"/>
      <c r="Q41" s="42"/>
      <c r="R41" s="42"/>
      <c r="S41" s="42"/>
      <c r="T41" s="42"/>
      <c r="U41" s="42"/>
      <c r="V41" s="43"/>
    </row>
    <row r="42" spans="5:22" s="24" customFormat="1" ht="18.75" customHeight="1">
      <c r="E42" s="41"/>
      <c r="F42" s="41"/>
      <c r="G42" s="41"/>
      <c r="H42" s="27"/>
      <c r="I42" s="27"/>
      <c r="J42" s="27"/>
      <c r="K42" s="27"/>
      <c r="L42" s="27"/>
      <c r="M42" s="27"/>
      <c r="N42" s="27"/>
      <c r="O42" s="27"/>
      <c r="Q42" s="42"/>
      <c r="R42" s="42"/>
      <c r="S42" s="42"/>
      <c r="T42" s="42"/>
      <c r="U42" s="42"/>
      <c r="V42" s="43"/>
    </row>
    <row r="43" spans="5:22" s="24" customFormat="1" ht="18.75" customHeight="1">
      <c r="E43" s="41"/>
      <c r="F43" s="41"/>
      <c r="G43" s="41"/>
      <c r="H43" s="27"/>
      <c r="I43" s="27"/>
      <c r="J43" s="27"/>
      <c r="K43" s="27"/>
      <c r="L43" s="27"/>
      <c r="M43" s="27"/>
      <c r="N43" s="27"/>
      <c r="O43" s="27"/>
      <c r="Q43" s="42"/>
      <c r="R43" s="42"/>
      <c r="S43" s="42"/>
      <c r="T43" s="42"/>
      <c r="U43" s="42"/>
      <c r="V43" s="43"/>
    </row>
    <row r="44" spans="5:22" s="24" customFormat="1" ht="18.75" customHeight="1">
      <c r="E44" s="41"/>
      <c r="F44" s="41"/>
      <c r="G44" s="41"/>
      <c r="H44" s="27"/>
      <c r="I44" s="27"/>
      <c r="J44" s="27"/>
      <c r="K44" s="27"/>
      <c r="L44" s="27"/>
      <c r="M44" s="27"/>
      <c r="N44" s="27"/>
      <c r="O44" s="27"/>
      <c r="Q44" s="42"/>
      <c r="R44" s="42"/>
      <c r="S44" s="42"/>
      <c r="T44" s="42"/>
      <c r="U44" s="42"/>
      <c r="V44" s="43"/>
    </row>
    <row r="45" spans="5:22" s="24" customFormat="1" ht="18.75" customHeight="1">
      <c r="E45" s="41"/>
      <c r="F45" s="41"/>
      <c r="G45" s="41"/>
      <c r="H45" s="27"/>
      <c r="I45" s="27"/>
      <c r="J45" s="27"/>
      <c r="K45" s="27"/>
      <c r="L45" s="27"/>
      <c r="M45" s="27"/>
      <c r="N45" s="27"/>
      <c r="O45" s="27"/>
      <c r="Q45" s="42"/>
      <c r="R45" s="42"/>
      <c r="S45" s="42"/>
      <c r="T45" s="42"/>
      <c r="U45" s="42"/>
      <c r="V45" s="43"/>
    </row>
    <row r="46" spans="5:22" s="24" customFormat="1" ht="18.75" customHeight="1">
      <c r="E46" s="41"/>
      <c r="F46" s="41"/>
      <c r="G46" s="41"/>
      <c r="H46" s="27"/>
      <c r="I46" s="27"/>
      <c r="J46" s="27"/>
      <c r="K46" s="27"/>
      <c r="L46" s="27"/>
      <c r="M46" s="27"/>
      <c r="N46" s="27"/>
      <c r="O46" s="27"/>
      <c r="Q46" s="42"/>
      <c r="R46" s="42"/>
      <c r="S46" s="42"/>
      <c r="T46" s="42"/>
      <c r="U46" s="42"/>
      <c r="V46" s="43"/>
    </row>
    <row r="47" spans="5:22" s="24" customFormat="1" ht="18.75" customHeight="1">
      <c r="E47" s="41"/>
      <c r="F47" s="41"/>
      <c r="G47" s="41"/>
      <c r="H47" s="27"/>
      <c r="I47" s="27"/>
      <c r="J47" s="27"/>
      <c r="K47" s="27"/>
      <c r="L47" s="27"/>
      <c r="M47" s="27"/>
      <c r="N47" s="27"/>
      <c r="O47" s="27"/>
      <c r="Q47" s="42"/>
      <c r="R47" s="42"/>
      <c r="S47" s="42"/>
      <c r="T47" s="42"/>
      <c r="U47" s="42"/>
      <c r="V47" s="43"/>
    </row>
    <row r="48" spans="5:22" s="24" customFormat="1" ht="18.75" customHeight="1">
      <c r="E48" s="41"/>
      <c r="F48" s="41"/>
      <c r="G48" s="41"/>
      <c r="H48" s="27"/>
      <c r="I48" s="27"/>
      <c r="J48" s="27"/>
      <c r="K48" s="27"/>
      <c r="L48" s="27"/>
      <c r="M48" s="27"/>
      <c r="N48" s="27"/>
      <c r="O48" s="27"/>
      <c r="Q48" s="42"/>
      <c r="R48" s="42"/>
      <c r="S48" s="42"/>
      <c r="T48" s="42"/>
      <c r="U48" s="42"/>
      <c r="V48" s="43"/>
    </row>
    <row r="49" spans="5:22" s="24" customFormat="1" ht="18.75" customHeight="1">
      <c r="E49" s="41"/>
      <c r="F49" s="41"/>
      <c r="G49" s="41"/>
      <c r="H49" s="27"/>
      <c r="I49" s="27"/>
      <c r="J49" s="27"/>
      <c r="K49" s="27"/>
      <c r="L49" s="27"/>
      <c r="M49" s="27"/>
      <c r="N49" s="27"/>
      <c r="O49" s="27"/>
      <c r="Q49" s="42"/>
      <c r="R49" s="42"/>
      <c r="S49" s="42"/>
      <c r="T49" s="42"/>
      <c r="U49" s="42"/>
      <c r="V49" s="43"/>
    </row>
    <row r="50" spans="5:22" s="24" customFormat="1" ht="18.75" customHeight="1">
      <c r="E50" s="41"/>
      <c r="F50" s="41"/>
      <c r="G50" s="41"/>
      <c r="H50" s="27"/>
      <c r="I50" s="27"/>
      <c r="J50" s="27"/>
      <c r="K50" s="27"/>
      <c r="L50" s="27"/>
      <c r="M50" s="27"/>
      <c r="N50" s="27"/>
      <c r="O50" s="27"/>
      <c r="Q50" s="42"/>
      <c r="R50" s="42"/>
      <c r="S50" s="42"/>
      <c r="T50" s="42"/>
      <c r="U50" s="42"/>
      <c r="V50" s="43"/>
    </row>
    <row r="51" spans="5:22" s="24" customFormat="1" ht="18.75" customHeight="1">
      <c r="E51" s="41"/>
      <c r="F51" s="41"/>
      <c r="G51" s="41"/>
      <c r="H51" s="27"/>
      <c r="I51" s="27"/>
      <c r="J51" s="27"/>
      <c r="K51" s="27"/>
      <c r="L51" s="27"/>
      <c r="M51" s="27"/>
      <c r="N51" s="27"/>
      <c r="O51" s="27"/>
      <c r="Q51" s="42"/>
      <c r="R51" s="42"/>
      <c r="S51" s="42"/>
      <c r="T51" s="42"/>
      <c r="U51" s="42"/>
      <c r="V51" s="43"/>
    </row>
    <row r="52" spans="5:22" s="24" customFormat="1" ht="18.75" customHeight="1">
      <c r="E52" s="41"/>
      <c r="F52" s="41"/>
      <c r="G52" s="41"/>
      <c r="H52" s="27"/>
      <c r="I52" s="27"/>
      <c r="J52" s="27"/>
      <c r="K52" s="27"/>
      <c r="L52" s="27"/>
      <c r="M52" s="27"/>
      <c r="N52" s="27"/>
      <c r="O52" s="27"/>
      <c r="Q52" s="42"/>
      <c r="R52" s="42"/>
      <c r="S52" s="42"/>
      <c r="T52" s="42"/>
      <c r="U52" s="42"/>
      <c r="V52" s="43"/>
    </row>
    <row r="53" spans="5:22" s="24" customFormat="1" ht="18.75" customHeight="1">
      <c r="E53" s="41"/>
      <c r="F53" s="41"/>
      <c r="G53" s="41"/>
      <c r="H53" s="27"/>
      <c r="I53" s="27"/>
      <c r="J53" s="27"/>
      <c r="K53" s="27"/>
      <c r="L53" s="27"/>
      <c r="M53" s="27"/>
      <c r="N53" s="27"/>
      <c r="O53" s="27"/>
      <c r="Q53" s="42"/>
      <c r="R53" s="42"/>
      <c r="S53" s="42"/>
      <c r="T53" s="42"/>
      <c r="U53" s="42"/>
      <c r="V53" s="43"/>
    </row>
    <row r="54" spans="5:22" s="24" customFormat="1" ht="18.75" customHeight="1">
      <c r="E54" s="41"/>
      <c r="F54" s="41"/>
      <c r="G54" s="41"/>
      <c r="H54" s="27"/>
      <c r="I54" s="27"/>
      <c r="J54" s="27"/>
      <c r="K54" s="27"/>
      <c r="L54" s="27"/>
      <c r="M54" s="27"/>
      <c r="N54" s="27"/>
      <c r="O54" s="27"/>
      <c r="Q54" s="42"/>
      <c r="R54" s="42"/>
      <c r="S54" s="42"/>
      <c r="T54" s="42"/>
      <c r="U54" s="42"/>
      <c r="V54" s="43"/>
    </row>
    <row r="55" spans="5:22" s="24" customFormat="1" ht="18.75" customHeight="1">
      <c r="E55" s="41"/>
      <c r="F55" s="41"/>
      <c r="G55" s="41"/>
      <c r="H55" s="27"/>
      <c r="I55" s="27"/>
      <c r="J55" s="27"/>
      <c r="K55" s="27"/>
      <c r="L55" s="27"/>
      <c r="M55" s="27"/>
      <c r="N55" s="27"/>
      <c r="O55" s="27"/>
      <c r="Q55" s="42"/>
      <c r="R55" s="42"/>
      <c r="S55" s="42"/>
      <c r="T55" s="42"/>
      <c r="U55" s="42"/>
      <c r="V55" s="43"/>
    </row>
    <row r="56" spans="5:22" s="24" customFormat="1" ht="18.75" customHeight="1">
      <c r="E56" s="41"/>
      <c r="F56" s="41"/>
      <c r="G56" s="41"/>
      <c r="H56" s="27"/>
      <c r="I56" s="27"/>
      <c r="J56" s="27"/>
      <c r="K56" s="27"/>
      <c r="L56" s="27"/>
      <c r="M56" s="27"/>
      <c r="N56" s="27"/>
      <c r="O56" s="27"/>
      <c r="Q56" s="42"/>
      <c r="R56" s="42"/>
      <c r="S56" s="42"/>
      <c r="T56" s="42"/>
      <c r="U56" s="42"/>
      <c r="V56" s="43"/>
    </row>
    <row r="57" spans="5:22" s="24" customFormat="1" ht="19.5" customHeight="1">
      <c r="E57" s="41"/>
      <c r="F57" s="41"/>
      <c r="G57" s="41"/>
      <c r="H57" s="27"/>
      <c r="I57" s="27"/>
      <c r="J57" s="27"/>
      <c r="K57" s="27"/>
      <c r="L57" s="27"/>
      <c r="M57" s="27"/>
      <c r="N57" s="27"/>
      <c r="O57" s="27"/>
      <c r="Q57" s="42"/>
      <c r="R57" s="42"/>
      <c r="S57" s="42"/>
      <c r="T57" s="42"/>
      <c r="U57" s="42"/>
      <c r="V57" s="43"/>
    </row>
    <row r="58" spans="5:22" s="24" customFormat="1" ht="19.5" customHeight="1">
      <c r="E58" s="41"/>
      <c r="F58" s="41"/>
      <c r="G58" s="41"/>
      <c r="H58" s="27"/>
      <c r="I58" s="27"/>
      <c r="J58" s="27"/>
      <c r="K58" s="27"/>
      <c r="L58" s="27"/>
      <c r="M58" s="27"/>
      <c r="N58" s="27"/>
      <c r="O58" s="27"/>
      <c r="Q58" s="42"/>
      <c r="R58" s="42"/>
      <c r="S58" s="42"/>
      <c r="T58" s="42"/>
      <c r="U58" s="42"/>
      <c r="V58" s="43"/>
    </row>
    <row r="59" spans="5:22" s="24" customFormat="1" ht="19.5" customHeight="1">
      <c r="E59" s="41"/>
      <c r="F59" s="41"/>
      <c r="G59" s="41"/>
      <c r="H59" s="27"/>
      <c r="I59" s="27"/>
      <c r="J59" s="27"/>
      <c r="K59" s="27"/>
      <c r="L59" s="27"/>
      <c r="M59" s="27"/>
      <c r="N59" s="27"/>
      <c r="O59" s="27"/>
      <c r="Q59" s="42"/>
      <c r="R59" s="42"/>
      <c r="S59" s="42"/>
      <c r="T59" s="42"/>
      <c r="U59" s="42"/>
      <c r="V59" s="43"/>
    </row>
    <row r="60" spans="5:22" s="24" customFormat="1" ht="19.5" customHeight="1">
      <c r="E60" s="41"/>
      <c r="F60" s="41"/>
      <c r="G60" s="41"/>
      <c r="H60" s="27"/>
      <c r="I60" s="27"/>
      <c r="J60" s="27"/>
      <c r="K60" s="27"/>
      <c r="L60" s="27"/>
      <c r="M60" s="27"/>
      <c r="N60" s="27"/>
      <c r="O60" s="27"/>
      <c r="Q60" s="42"/>
      <c r="R60" s="42"/>
      <c r="S60" s="42"/>
      <c r="T60" s="42"/>
      <c r="U60" s="42"/>
      <c r="V60" s="43"/>
    </row>
    <row r="61" spans="5:22" s="24" customFormat="1" ht="19.5" customHeight="1">
      <c r="E61" s="41"/>
      <c r="F61" s="41"/>
      <c r="G61" s="41"/>
      <c r="H61" s="27"/>
      <c r="I61" s="27"/>
      <c r="J61" s="27"/>
      <c r="K61" s="27"/>
      <c r="L61" s="27"/>
      <c r="M61" s="27"/>
      <c r="N61" s="27"/>
      <c r="O61" s="27"/>
      <c r="Q61" s="42"/>
      <c r="R61" s="42"/>
      <c r="S61" s="42"/>
      <c r="T61" s="42"/>
      <c r="U61" s="42"/>
      <c r="V61" s="43"/>
    </row>
    <row r="62" spans="5:22" s="24" customFormat="1" ht="19.5" customHeight="1">
      <c r="E62" s="41"/>
      <c r="F62" s="41"/>
      <c r="G62" s="41"/>
      <c r="H62" s="27"/>
      <c r="I62" s="27"/>
      <c r="J62" s="27"/>
      <c r="K62" s="27"/>
      <c r="L62" s="27"/>
      <c r="M62" s="27"/>
      <c r="N62" s="27"/>
      <c r="O62" s="27"/>
      <c r="Q62" s="42"/>
      <c r="R62" s="42"/>
      <c r="S62" s="42"/>
      <c r="T62" s="42"/>
      <c r="U62" s="42"/>
      <c r="V62" s="43"/>
    </row>
    <row r="63" spans="5:22" s="24" customFormat="1" ht="19.5" customHeight="1">
      <c r="E63" s="41"/>
      <c r="F63" s="41"/>
      <c r="G63" s="41"/>
      <c r="H63" s="27"/>
      <c r="I63" s="27"/>
      <c r="J63" s="27"/>
      <c r="K63" s="27"/>
      <c r="L63" s="27"/>
      <c r="M63" s="27"/>
      <c r="N63" s="27"/>
      <c r="O63" s="27"/>
      <c r="Q63" s="42"/>
      <c r="R63" s="42"/>
      <c r="S63" s="42"/>
      <c r="T63" s="42"/>
      <c r="U63" s="42"/>
      <c r="V63" s="43"/>
    </row>
    <row r="64" spans="5:22" s="24" customFormat="1" ht="19.5" customHeight="1">
      <c r="E64" s="41"/>
      <c r="F64" s="41"/>
      <c r="G64" s="41"/>
      <c r="H64" s="27"/>
      <c r="I64" s="27"/>
      <c r="J64" s="27"/>
      <c r="K64" s="27"/>
      <c r="L64" s="27"/>
      <c r="M64" s="27"/>
      <c r="N64" s="27"/>
      <c r="O64" s="27"/>
      <c r="Q64" s="42"/>
      <c r="R64" s="42"/>
      <c r="S64" s="42"/>
      <c r="T64" s="42"/>
      <c r="U64" s="42"/>
      <c r="V64" s="43"/>
    </row>
    <row r="65" spans="5:22" s="24" customFormat="1" ht="19.5" customHeight="1">
      <c r="E65" s="41"/>
      <c r="F65" s="41"/>
      <c r="G65" s="41"/>
      <c r="H65" s="27"/>
      <c r="I65" s="27"/>
      <c r="J65" s="27"/>
      <c r="K65" s="27"/>
      <c r="L65" s="27"/>
      <c r="M65" s="27"/>
      <c r="N65" s="27"/>
      <c r="O65" s="27"/>
      <c r="Q65" s="42"/>
      <c r="R65" s="42"/>
      <c r="S65" s="42"/>
      <c r="T65" s="42"/>
      <c r="U65" s="42"/>
      <c r="V65" s="43"/>
    </row>
    <row r="66" spans="5:22" s="24" customFormat="1" ht="19.5" customHeight="1">
      <c r="E66" s="41"/>
      <c r="F66" s="41"/>
      <c r="G66" s="41"/>
      <c r="H66" s="27"/>
      <c r="I66" s="27"/>
      <c r="J66" s="27"/>
      <c r="K66" s="27"/>
      <c r="L66" s="27"/>
      <c r="M66" s="27"/>
      <c r="N66" s="27"/>
      <c r="O66" s="27"/>
      <c r="Q66" s="42"/>
      <c r="R66" s="42"/>
      <c r="S66" s="42"/>
      <c r="T66" s="42"/>
      <c r="U66" s="42"/>
      <c r="V66" s="43"/>
    </row>
    <row r="67" spans="5:22" s="24" customFormat="1" ht="19.5" customHeight="1">
      <c r="E67" s="41"/>
      <c r="F67" s="41"/>
      <c r="G67" s="41"/>
      <c r="H67" s="27"/>
      <c r="I67" s="27"/>
      <c r="J67" s="27"/>
      <c r="K67" s="27"/>
      <c r="L67" s="27"/>
      <c r="M67" s="27"/>
      <c r="N67" s="27"/>
      <c r="O67" s="27"/>
      <c r="Q67" s="42"/>
      <c r="R67" s="42"/>
      <c r="S67" s="42"/>
      <c r="T67" s="42"/>
      <c r="U67" s="42"/>
      <c r="V67" s="43"/>
    </row>
    <row r="68" spans="5:22" s="24" customFormat="1" ht="19.5" customHeight="1">
      <c r="E68" s="41"/>
      <c r="F68" s="41"/>
      <c r="G68" s="41"/>
      <c r="H68" s="27"/>
      <c r="I68" s="27"/>
      <c r="J68" s="27"/>
      <c r="K68" s="27"/>
      <c r="L68" s="27"/>
      <c r="M68" s="27"/>
      <c r="N68" s="27"/>
      <c r="O68" s="27"/>
      <c r="Q68" s="42"/>
      <c r="R68" s="42"/>
      <c r="S68" s="42"/>
      <c r="T68" s="42"/>
      <c r="U68" s="42"/>
      <c r="V68" s="43"/>
    </row>
    <row r="69" spans="5:22" s="24" customFormat="1" ht="19.5" customHeight="1">
      <c r="E69" s="41"/>
      <c r="F69" s="41"/>
      <c r="G69" s="41"/>
      <c r="H69" s="27"/>
      <c r="I69" s="27"/>
      <c r="J69" s="27"/>
      <c r="K69" s="27"/>
      <c r="L69" s="27"/>
      <c r="M69" s="27"/>
      <c r="N69" s="27"/>
      <c r="O69" s="27"/>
      <c r="Q69" s="42"/>
      <c r="R69" s="42"/>
      <c r="S69" s="42"/>
      <c r="T69" s="42"/>
      <c r="U69" s="42"/>
      <c r="V69" s="43"/>
    </row>
    <row r="70" spans="5:22" s="24" customFormat="1" ht="19.5" customHeight="1">
      <c r="E70" s="41"/>
      <c r="F70" s="41"/>
      <c r="G70" s="41"/>
      <c r="H70" s="27"/>
      <c r="I70" s="27"/>
      <c r="J70" s="27"/>
      <c r="K70" s="27"/>
      <c r="L70" s="27"/>
      <c r="M70" s="27"/>
      <c r="N70" s="27"/>
      <c r="O70" s="27"/>
      <c r="Q70" s="42"/>
      <c r="R70" s="42"/>
      <c r="S70" s="42"/>
      <c r="T70" s="42"/>
      <c r="U70" s="42"/>
      <c r="V70" s="43"/>
    </row>
    <row r="71" spans="5:22" s="24" customFormat="1" ht="19.5" customHeight="1">
      <c r="E71" s="41"/>
      <c r="F71" s="41"/>
      <c r="G71" s="41"/>
      <c r="H71" s="27"/>
      <c r="I71" s="27"/>
      <c r="J71" s="27"/>
      <c r="K71" s="27"/>
      <c r="L71" s="27"/>
      <c r="M71" s="27"/>
      <c r="N71" s="27"/>
      <c r="O71" s="27"/>
      <c r="Q71" s="42"/>
      <c r="R71" s="42"/>
      <c r="S71" s="42"/>
      <c r="T71" s="42"/>
      <c r="U71" s="42"/>
      <c r="V71" s="43"/>
    </row>
    <row r="72" spans="5:22" s="24" customFormat="1" ht="19.5" customHeight="1">
      <c r="E72" s="41"/>
      <c r="F72" s="41"/>
      <c r="G72" s="41"/>
      <c r="H72" s="27"/>
      <c r="I72" s="27"/>
      <c r="J72" s="27"/>
      <c r="K72" s="27"/>
      <c r="L72" s="27"/>
      <c r="M72" s="27"/>
      <c r="N72" s="27"/>
      <c r="O72" s="27"/>
      <c r="Q72" s="42"/>
      <c r="R72" s="42"/>
      <c r="S72" s="42"/>
      <c r="T72" s="42"/>
      <c r="U72" s="42"/>
      <c r="V72" s="43"/>
    </row>
    <row r="73" spans="5:22" s="24" customFormat="1" ht="19.5" customHeight="1">
      <c r="E73" s="41"/>
      <c r="F73" s="41"/>
      <c r="G73" s="41"/>
      <c r="H73" s="27"/>
      <c r="I73" s="27"/>
      <c r="J73" s="27"/>
      <c r="K73" s="27"/>
      <c r="L73" s="27"/>
      <c r="M73" s="27"/>
      <c r="N73" s="27"/>
      <c r="O73" s="27"/>
      <c r="Q73" s="42"/>
      <c r="R73" s="42"/>
      <c r="S73" s="42"/>
      <c r="T73" s="42"/>
      <c r="U73" s="42"/>
      <c r="V73" s="43"/>
    </row>
    <row r="74" spans="5:22" s="24" customFormat="1" ht="19.5" customHeight="1">
      <c r="E74" s="41"/>
      <c r="F74" s="41"/>
      <c r="G74" s="41"/>
      <c r="H74" s="27"/>
      <c r="I74" s="27"/>
      <c r="J74" s="27"/>
      <c r="K74" s="27"/>
      <c r="L74" s="27"/>
      <c r="M74" s="27"/>
      <c r="N74" s="27"/>
      <c r="O74" s="27"/>
      <c r="Q74" s="42"/>
      <c r="R74" s="42"/>
      <c r="S74" s="42"/>
      <c r="T74" s="42"/>
      <c r="U74" s="42"/>
      <c r="V74" s="43"/>
    </row>
    <row r="75" spans="5:22" s="24" customFormat="1" ht="19.5" customHeight="1">
      <c r="E75" s="41"/>
      <c r="F75" s="41"/>
      <c r="G75" s="41"/>
      <c r="H75" s="27"/>
      <c r="I75" s="27"/>
      <c r="J75" s="27"/>
      <c r="K75" s="27"/>
      <c r="L75" s="27"/>
      <c r="M75" s="27"/>
      <c r="N75" s="27"/>
      <c r="O75" s="27"/>
      <c r="Q75" s="42"/>
      <c r="R75" s="42"/>
      <c r="S75" s="42"/>
      <c r="T75" s="42"/>
      <c r="U75" s="42"/>
      <c r="V75" s="43"/>
    </row>
    <row r="76" spans="5:22" s="24" customFormat="1" ht="19.5" customHeight="1">
      <c r="E76" s="41"/>
      <c r="F76" s="41"/>
      <c r="G76" s="41"/>
      <c r="H76" s="27"/>
      <c r="I76" s="27"/>
      <c r="J76" s="27"/>
      <c r="K76" s="27"/>
      <c r="L76" s="27"/>
      <c r="M76" s="27"/>
      <c r="N76" s="27"/>
      <c r="O76" s="27"/>
      <c r="Q76" s="42"/>
      <c r="R76" s="42"/>
      <c r="S76" s="42"/>
      <c r="T76" s="42"/>
      <c r="U76" s="42"/>
      <c r="V76" s="43"/>
    </row>
    <row r="77" spans="5:22" s="24" customFormat="1" ht="19.5" customHeight="1">
      <c r="E77" s="41"/>
      <c r="F77" s="41"/>
      <c r="G77" s="41"/>
      <c r="H77" s="27"/>
      <c r="I77" s="27"/>
      <c r="J77" s="27"/>
      <c r="K77" s="27"/>
      <c r="L77" s="27"/>
      <c r="M77" s="27"/>
      <c r="N77" s="27"/>
      <c r="O77" s="27"/>
      <c r="Q77" s="42"/>
      <c r="R77" s="42"/>
      <c r="S77" s="42"/>
      <c r="T77" s="42"/>
      <c r="U77" s="42"/>
      <c r="V77" s="43"/>
    </row>
    <row r="78" spans="5:22" s="24" customFormat="1" ht="19.5" customHeight="1">
      <c r="E78" s="41"/>
      <c r="F78" s="41"/>
      <c r="G78" s="41"/>
      <c r="H78" s="27"/>
      <c r="I78" s="27"/>
      <c r="J78" s="27"/>
      <c r="K78" s="27"/>
      <c r="L78" s="27"/>
      <c r="M78" s="27"/>
      <c r="N78" s="27"/>
      <c r="O78" s="27"/>
      <c r="Q78" s="42"/>
      <c r="R78" s="42"/>
      <c r="S78" s="42"/>
      <c r="T78" s="42"/>
      <c r="U78" s="42"/>
      <c r="V78" s="43"/>
    </row>
    <row r="79" spans="5:22" s="24" customFormat="1" ht="15.75">
      <c r="E79" s="41"/>
      <c r="F79" s="41"/>
      <c r="G79" s="41"/>
      <c r="H79" s="27"/>
      <c r="I79" s="27"/>
      <c r="J79" s="27"/>
      <c r="K79" s="27"/>
      <c r="L79" s="27"/>
      <c r="M79" s="27"/>
      <c r="N79" s="27"/>
      <c r="O79" s="27"/>
      <c r="Q79" s="42"/>
      <c r="R79" s="42"/>
      <c r="S79" s="42"/>
      <c r="T79" s="42"/>
      <c r="U79" s="42"/>
      <c r="V79" s="43"/>
    </row>
    <row r="80" spans="5:22" s="24" customFormat="1" ht="15.75">
      <c r="E80" s="41"/>
      <c r="F80" s="41"/>
      <c r="G80" s="41"/>
      <c r="H80" s="27"/>
      <c r="I80" s="27"/>
      <c r="J80" s="27"/>
      <c r="K80" s="27"/>
      <c r="L80" s="27"/>
      <c r="M80" s="27"/>
      <c r="N80" s="27"/>
      <c r="O80" s="27"/>
      <c r="Q80" s="42"/>
      <c r="R80" s="42"/>
      <c r="S80" s="42"/>
      <c r="T80" s="42"/>
      <c r="U80" s="42"/>
      <c r="V80" s="43"/>
    </row>
    <row r="81" spans="5:22" s="24" customFormat="1" ht="15.75">
      <c r="E81" s="41"/>
      <c r="F81" s="41"/>
      <c r="G81" s="41"/>
      <c r="H81" s="27"/>
      <c r="I81" s="27"/>
      <c r="J81" s="27"/>
      <c r="K81" s="27"/>
      <c r="L81" s="27"/>
      <c r="M81" s="27"/>
      <c r="N81" s="27"/>
      <c r="O81" s="27"/>
      <c r="Q81" s="42"/>
      <c r="R81" s="42"/>
      <c r="S81" s="42"/>
      <c r="T81" s="42"/>
      <c r="U81" s="42"/>
      <c r="V81" s="43"/>
    </row>
    <row r="82" spans="5:22" s="24" customFormat="1" ht="15.75">
      <c r="E82" s="41"/>
      <c r="F82" s="41"/>
      <c r="G82" s="41"/>
      <c r="H82" s="27"/>
      <c r="I82" s="27"/>
      <c r="J82" s="27"/>
      <c r="K82" s="27"/>
      <c r="L82" s="27"/>
      <c r="M82" s="27"/>
      <c r="N82" s="27"/>
      <c r="O82" s="27"/>
      <c r="Q82" s="42"/>
      <c r="R82" s="42"/>
      <c r="S82" s="42"/>
      <c r="T82" s="42"/>
      <c r="U82" s="42"/>
      <c r="V82" s="43"/>
    </row>
    <row r="83" spans="5:22" s="24" customFormat="1" ht="15.75">
      <c r="E83" s="41"/>
      <c r="F83" s="41"/>
      <c r="G83" s="41"/>
      <c r="H83" s="27"/>
      <c r="I83" s="27"/>
      <c r="J83" s="27"/>
      <c r="K83" s="27"/>
      <c r="L83" s="27"/>
      <c r="M83" s="27"/>
      <c r="N83" s="27"/>
      <c r="O83" s="27"/>
      <c r="Q83" s="42"/>
      <c r="R83" s="42"/>
      <c r="S83" s="42"/>
      <c r="T83" s="42"/>
      <c r="U83" s="42"/>
      <c r="V83" s="43"/>
    </row>
    <row r="84" spans="5:22" s="24" customFormat="1" ht="15.75">
      <c r="E84" s="41"/>
      <c r="F84" s="41"/>
      <c r="G84" s="41"/>
      <c r="H84" s="27"/>
      <c r="I84" s="27"/>
      <c r="J84" s="27"/>
      <c r="K84" s="27"/>
      <c r="L84" s="27"/>
      <c r="M84" s="27"/>
      <c r="N84" s="27"/>
      <c r="O84" s="27"/>
      <c r="Q84" s="42"/>
      <c r="R84" s="42"/>
      <c r="S84" s="42"/>
      <c r="T84" s="42"/>
      <c r="U84" s="42"/>
      <c r="V84" s="43"/>
    </row>
    <row r="85" spans="5:22" s="24" customFormat="1" ht="15.75">
      <c r="E85" s="41"/>
      <c r="F85" s="41"/>
      <c r="G85" s="41"/>
      <c r="H85" s="27"/>
      <c r="I85" s="27"/>
      <c r="J85" s="27"/>
      <c r="K85" s="27"/>
      <c r="L85" s="27"/>
      <c r="M85" s="27"/>
      <c r="N85" s="27"/>
      <c r="O85" s="27"/>
      <c r="Q85" s="42"/>
      <c r="R85" s="42"/>
      <c r="S85" s="42"/>
      <c r="T85" s="42"/>
      <c r="U85" s="42"/>
      <c r="V85" s="43"/>
    </row>
    <row r="86" spans="5:22" s="24" customFormat="1" ht="15.75">
      <c r="E86" s="41"/>
      <c r="F86" s="41"/>
      <c r="G86" s="41"/>
      <c r="H86" s="27"/>
      <c r="I86" s="27"/>
      <c r="J86" s="27"/>
      <c r="K86" s="27"/>
      <c r="L86" s="27"/>
      <c r="M86" s="27"/>
      <c r="N86" s="27"/>
      <c r="O86" s="27"/>
      <c r="Q86" s="42"/>
      <c r="R86" s="42"/>
      <c r="S86" s="42"/>
      <c r="T86" s="42"/>
      <c r="U86" s="42"/>
      <c r="V86" s="43"/>
    </row>
    <row r="87" spans="5:22" s="24" customFormat="1" ht="15.75">
      <c r="E87" s="41"/>
      <c r="F87" s="41"/>
      <c r="G87" s="41"/>
      <c r="H87" s="27"/>
      <c r="I87" s="27"/>
      <c r="J87" s="27"/>
      <c r="K87" s="27"/>
      <c r="L87" s="27"/>
      <c r="M87" s="27"/>
      <c r="N87" s="27"/>
      <c r="O87" s="27"/>
      <c r="Q87" s="42"/>
      <c r="R87" s="42"/>
      <c r="S87" s="42"/>
      <c r="T87" s="42"/>
      <c r="U87" s="42"/>
      <c r="V87" s="43"/>
    </row>
    <row r="88" spans="5:22" s="24" customFormat="1" ht="15.75">
      <c r="E88" s="41"/>
      <c r="F88" s="41"/>
      <c r="G88" s="41"/>
      <c r="H88" s="27"/>
      <c r="I88" s="27"/>
      <c r="J88" s="27"/>
      <c r="K88" s="27"/>
      <c r="L88" s="27"/>
      <c r="M88" s="27"/>
      <c r="N88" s="27"/>
      <c r="O88" s="27"/>
      <c r="Q88" s="42"/>
      <c r="R88" s="42"/>
      <c r="S88" s="42"/>
      <c r="T88" s="42"/>
      <c r="U88" s="42"/>
      <c r="V88" s="43"/>
    </row>
    <row r="89" spans="5:22" s="24" customFormat="1" ht="15.75">
      <c r="E89" s="41"/>
      <c r="F89" s="41"/>
      <c r="G89" s="41"/>
      <c r="H89" s="27"/>
      <c r="I89" s="27"/>
      <c r="J89" s="27"/>
      <c r="K89" s="27"/>
      <c r="L89" s="27"/>
      <c r="M89" s="27"/>
      <c r="N89" s="27"/>
      <c r="O89" s="27"/>
      <c r="Q89" s="42"/>
      <c r="R89" s="42"/>
      <c r="S89" s="42"/>
      <c r="T89" s="42"/>
      <c r="U89" s="42"/>
      <c r="V89" s="43"/>
    </row>
    <row r="90" spans="5:22" s="24" customFormat="1" ht="15.75">
      <c r="E90" s="41"/>
      <c r="F90" s="41"/>
      <c r="G90" s="41"/>
      <c r="H90" s="27"/>
      <c r="I90" s="27"/>
      <c r="J90" s="27"/>
      <c r="K90" s="27"/>
      <c r="L90" s="27"/>
      <c r="M90" s="27"/>
      <c r="N90" s="27"/>
      <c r="O90" s="27"/>
      <c r="Q90" s="42"/>
      <c r="R90" s="42"/>
      <c r="S90" s="42"/>
      <c r="T90" s="42"/>
      <c r="U90" s="42"/>
      <c r="V90" s="43"/>
    </row>
    <row r="91" spans="5:22" s="24" customFormat="1" ht="15.75">
      <c r="E91" s="41"/>
      <c r="F91" s="41"/>
      <c r="G91" s="41"/>
      <c r="H91" s="27"/>
      <c r="I91" s="27"/>
      <c r="J91" s="27"/>
      <c r="K91" s="27"/>
      <c r="L91" s="27"/>
      <c r="M91" s="27"/>
      <c r="N91" s="27"/>
      <c r="O91" s="27"/>
      <c r="Q91" s="42"/>
      <c r="R91" s="42"/>
      <c r="S91" s="42"/>
      <c r="T91" s="42"/>
      <c r="U91" s="42"/>
      <c r="V91" s="43"/>
    </row>
  </sheetData>
  <mergeCells count="1">
    <mergeCell ref="A1:P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Levasseur Jacques</dc:creator>
  <cp:keywords/>
  <dc:description/>
  <cp:lastModifiedBy>Levasseur Jacques</cp:lastModifiedBy>
  <cp:lastPrinted>2010-10-14T15:18:18Z</cp:lastPrinted>
  <dcterms:created xsi:type="dcterms:W3CDTF">2007-12-08T20:03:30Z</dcterms:created>
  <dcterms:modified xsi:type="dcterms:W3CDTF">2011-03-16T08:00:26Z</dcterms:modified>
  <cp:category/>
  <cp:version/>
  <cp:contentType/>
  <cp:contentStatus/>
</cp:coreProperties>
</file>