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2" activeTab="2"/>
  </bookViews>
  <sheets>
    <sheet name="Nbre poissons" sheetId="1" r:id="rId1"/>
    <sheet name="cl.général 14" sheetId="2" r:id="rId2"/>
    <sheet name="FFPM" sheetId="3" r:id="rId3"/>
  </sheets>
  <definedNames>
    <definedName name="_xlnm.Print_Area" localSheetId="1">'cl.général 14'!$A$1:$Q$40</definedName>
    <definedName name="_xlnm.Print_Area" localSheetId="2">'FFPM'!$B$1:$U$36</definedName>
  </definedNames>
  <calcPr fullCalcOnLoad="1"/>
</workbook>
</file>

<file path=xl/sharedStrings.xml><?xml version="1.0" encoding="utf-8"?>
<sst xmlns="http://schemas.openxmlformats.org/spreadsheetml/2006/main" count="377" uniqueCount="88">
  <si>
    <t>Nbre de poissons  2016</t>
  </si>
  <si>
    <t xml:space="preserve"> </t>
  </si>
  <si>
    <t xml:space="preserve">Nom </t>
  </si>
  <si>
    <t>Prenom</t>
  </si>
  <si>
    <t>categorie</t>
  </si>
  <si>
    <t>fev</t>
  </si>
  <si>
    <t>mars</t>
  </si>
  <si>
    <t>avr</t>
  </si>
  <si>
    <t>juin</t>
  </si>
  <si>
    <t>sept</t>
  </si>
  <si>
    <t>oct</t>
  </si>
  <si>
    <t>nov</t>
  </si>
  <si>
    <t>TOTAL</t>
  </si>
  <si>
    <t>GESLAND</t>
  </si>
  <si>
    <t>LAURENT</t>
  </si>
  <si>
    <t>VETERAN</t>
  </si>
  <si>
    <t xml:space="preserve">TROCQUET </t>
  </si>
  <si>
    <t>ERIC</t>
  </si>
  <si>
    <t>SENIOR</t>
  </si>
  <si>
    <t>CREVEL</t>
  </si>
  <si>
    <t>MARC</t>
  </si>
  <si>
    <t>MALLARD</t>
  </si>
  <si>
    <t>MICHEL</t>
  </si>
  <si>
    <t>TOUTAIN</t>
  </si>
  <si>
    <t>SERGE</t>
  </si>
  <si>
    <t xml:space="preserve">DEKNUYT </t>
  </si>
  <si>
    <t>JEAN PIERRE</t>
  </si>
  <si>
    <t>CAUVIN</t>
  </si>
  <si>
    <t>SEBASTIEN</t>
  </si>
  <si>
    <t>BREARD</t>
  </si>
  <si>
    <t>DENIS</t>
  </si>
  <si>
    <t>SOARES</t>
  </si>
  <si>
    <t>MANUEL</t>
  </si>
  <si>
    <t>MERCIER</t>
  </si>
  <si>
    <t>DANIEL</t>
  </si>
  <si>
    <t>MANCEL</t>
  </si>
  <si>
    <t xml:space="preserve">MOREL </t>
  </si>
  <si>
    <t>STEPHANE</t>
  </si>
  <si>
    <t>VALENTIN</t>
  </si>
  <si>
    <t>JEUNE</t>
  </si>
  <si>
    <t>GALMARD</t>
  </si>
  <si>
    <t>GRANCHER</t>
  </si>
  <si>
    <t>FRANCOIS</t>
  </si>
  <si>
    <t>CZERWINSKI</t>
  </si>
  <si>
    <t>GERARD</t>
  </si>
  <si>
    <t>SANCIER</t>
  </si>
  <si>
    <t>ERWANN</t>
  </si>
  <si>
    <t>GERALD</t>
  </si>
  <si>
    <t>DELALANDRE</t>
  </si>
  <si>
    <t>LUCIEN</t>
  </si>
  <si>
    <t>FOUILLET</t>
  </si>
  <si>
    <t>CHRISTIAN</t>
  </si>
  <si>
    <t>LEVESQUES</t>
  </si>
  <si>
    <t>VALERIE</t>
  </si>
  <si>
    <t>DAME</t>
  </si>
  <si>
    <t>TIPHAINE</t>
  </si>
  <si>
    <t>LOLIVRET</t>
  </si>
  <si>
    <t>GESLOT</t>
  </si>
  <si>
    <t>COUDREY</t>
  </si>
  <si>
    <t>JOEL</t>
  </si>
  <si>
    <t>ULRIC</t>
  </si>
  <si>
    <t>OUF</t>
  </si>
  <si>
    <t>CLEMENT</t>
  </si>
  <si>
    <t xml:space="preserve">PRUNT </t>
  </si>
  <si>
    <t>GAUTHIER</t>
  </si>
  <si>
    <t>TONDEUR</t>
  </si>
  <si>
    <t>GABRIEL</t>
  </si>
  <si>
    <t>BARRE</t>
  </si>
  <si>
    <t>DOMINIQUE</t>
  </si>
  <si>
    <t>LEVASSEUR</t>
  </si>
  <si>
    <t>JACQUES</t>
  </si>
  <si>
    <t>total</t>
  </si>
  <si>
    <t>ABS</t>
  </si>
  <si>
    <t>Classement General 2016</t>
  </si>
  <si>
    <t xml:space="preserve">Différence  </t>
  </si>
  <si>
    <t xml:space="preserve">cla </t>
  </si>
  <si>
    <t>GEN</t>
  </si>
  <si>
    <t>février</t>
  </si>
  <si>
    <t>avril</t>
  </si>
  <si>
    <t xml:space="preserve"> 1er</t>
  </si>
  <si>
    <t xml:space="preserve"> Précédent</t>
  </si>
  <si>
    <t>B</t>
  </si>
  <si>
    <t>Prénom</t>
  </si>
  <si>
    <t>fév</t>
  </si>
  <si>
    <t>mar</t>
  </si>
  <si>
    <t>FFPM</t>
  </si>
  <si>
    <t>5 Meilleurs concours</t>
  </si>
  <si>
    <t>Classement FFPM 2016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</si>
</sst>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GENERAL"/>
  </numFmts>
  <fonts count="27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20"/>
      <name val="Arial"/>
      <family val="2"/>
    </font>
    <font>
      <b/>
      <sz val="2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color indexed="17"/>
      <name val="Arial"/>
      <family val="2"/>
    </font>
    <font>
      <b/>
      <sz val="10"/>
      <color indexed="14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b/>
      <sz val="8"/>
      <color indexed="12"/>
      <name val="Arial"/>
      <family val="2"/>
    </font>
    <font>
      <b/>
      <sz val="8"/>
      <color indexed="13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3" fillId="0" borderId="1" xfId="0" applyFont="1" applyBorder="1" applyAlignment="1">
      <alignment horizontal="left" vertical="center"/>
    </xf>
    <xf numFmtId="164" fontId="0" fillId="0" borderId="2" xfId="0" applyBorder="1" applyAlignment="1">
      <alignment vertical="center"/>
    </xf>
    <xf numFmtId="164" fontId="4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1" fillId="0" borderId="2" xfId="0" applyFont="1" applyFill="1" applyBorder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0" fillId="0" borderId="3" xfId="0" applyBorder="1" applyAlignment="1">
      <alignment vertical="center"/>
    </xf>
    <xf numFmtId="164" fontId="8" fillId="0" borderId="3" xfId="0" applyFont="1" applyBorder="1" applyAlignment="1">
      <alignment vertical="center"/>
    </xf>
    <xf numFmtId="164" fontId="5" fillId="0" borderId="3" xfId="0" applyFont="1" applyBorder="1" applyAlignment="1">
      <alignment vertical="center"/>
    </xf>
    <xf numFmtId="164" fontId="5" fillId="0" borderId="3" xfId="0" applyFont="1" applyFill="1" applyBorder="1" applyAlignment="1">
      <alignment vertical="center"/>
    </xf>
    <xf numFmtId="164" fontId="6" fillId="2" borderId="3" xfId="0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horizontal="center" vertical="center"/>
    </xf>
    <xf numFmtId="164" fontId="8" fillId="0" borderId="3" xfId="0" applyFont="1" applyBorder="1" applyAlignment="1">
      <alignment horizontal="center" vertical="center"/>
    </xf>
    <xf numFmtId="164" fontId="6" fillId="0" borderId="4" xfId="0" applyFont="1" applyFill="1" applyBorder="1" applyAlignment="1">
      <alignment vertical="center"/>
    </xf>
    <xf numFmtId="164" fontId="9" fillId="0" borderId="4" xfId="0" applyFont="1" applyFill="1" applyBorder="1" applyAlignment="1" applyProtection="1">
      <alignment horizontal="left" vertical="center"/>
      <protection/>
    </xf>
    <xf numFmtId="164" fontId="9" fillId="0" borderId="4" xfId="0" applyFont="1" applyFill="1" applyBorder="1" applyAlignment="1">
      <alignment vertical="center"/>
    </xf>
    <xf numFmtId="164" fontId="6" fillId="0" borderId="4" xfId="0" applyFont="1" applyFill="1" applyBorder="1" applyAlignment="1">
      <alignment horizontal="center" vertical="center"/>
    </xf>
    <xf numFmtId="164" fontId="6" fillId="3" borderId="4" xfId="0" applyFont="1" applyFill="1" applyBorder="1" applyAlignment="1">
      <alignment vertical="center"/>
    </xf>
    <xf numFmtId="164" fontId="8" fillId="0" borderId="4" xfId="0" applyFont="1" applyBorder="1" applyAlignment="1" applyProtection="1">
      <alignment vertical="center"/>
      <protection locked="0"/>
    </xf>
    <xf numFmtId="165" fontId="1" fillId="0" borderId="4" xfId="0" applyNumberFormat="1" applyFont="1" applyFill="1" applyBorder="1" applyAlignment="1" applyProtection="1">
      <alignment horizontal="left" vertical="center"/>
      <protection locked="0"/>
    </xf>
    <xf numFmtId="164" fontId="1" fillId="0" borderId="4" xfId="0" applyNumberFormat="1" applyFont="1" applyFill="1" applyBorder="1" applyAlignment="1" applyProtection="1">
      <alignment horizontal="left" vertical="center"/>
      <protection locked="0"/>
    </xf>
    <xf numFmtId="164" fontId="1" fillId="0" borderId="4" xfId="0" applyFont="1" applyFill="1" applyBorder="1" applyAlignment="1">
      <alignment vertical="center"/>
    </xf>
    <xf numFmtId="164" fontId="6" fillId="4" borderId="4" xfId="0" applyFont="1" applyFill="1" applyBorder="1" applyAlignment="1">
      <alignment horizontal="center" vertical="center"/>
    </xf>
    <xf numFmtId="164" fontId="1" fillId="0" borderId="4" xfId="0" applyFont="1" applyFill="1" applyBorder="1" applyAlignment="1" applyProtection="1">
      <alignment horizontal="left" vertical="center"/>
      <protection locked="0"/>
    </xf>
    <xf numFmtId="164" fontId="9" fillId="0" borderId="4" xfId="0" applyFont="1" applyFill="1" applyBorder="1" applyAlignment="1" applyProtection="1">
      <alignment horizontal="left" vertical="center"/>
      <protection locked="0"/>
    </xf>
    <xf numFmtId="165" fontId="9" fillId="0" borderId="4" xfId="0" applyNumberFormat="1" applyFont="1" applyFill="1" applyBorder="1" applyAlignment="1" applyProtection="1">
      <alignment horizontal="left" vertical="center"/>
      <protection locked="0"/>
    </xf>
    <xf numFmtId="164" fontId="9" fillId="0" borderId="4" xfId="0" applyNumberFormat="1" applyFont="1" applyFill="1" applyBorder="1" applyAlignment="1" applyProtection="1">
      <alignment horizontal="left" vertical="center"/>
      <protection locked="0"/>
    </xf>
    <xf numFmtId="164" fontId="1" fillId="0" borderId="4" xfId="0" applyFont="1" applyFill="1" applyBorder="1" applyAlignment="1" applyProtection="1">
      <alignment vertical="center"/>
      <protection locked="0"/>
    </xf>
    <xf numFmtId="164" fontId="8" fillId="0" borderId="4" xfId="0" applyFont="1" applyFill="1" applyBorder="1" applyAlignment="1" applyProtection="1">
      <alignment vertical="center"/>
      <protection locked="0"/>
    </xf>
    <xf numFmtId="164" fontId="10" fillId="3" borderId="4" xfId="0" applyFont="1" applyFill="1" applyBorder="1" applyAlignment="1">
      <alignment vertical="center"/>
    </xf>
    <xf numFmtId="165" fontId="11" fillId="0" borderId="4" xfId="0" applyNumberFormat="1" applyFont="1" applyFill="1" applyBorder="1" applyAlignment="1" applyProtection="1">
      <alignment horizontal="left" vertical="center"/>
      <protection locked="0"/>
    </xf>
    <xf numFmtId="164" fontId="11" fillId="0" borderId="4" xfId="0" applyNumberFormat="1" applyFont="1" applyFill="1" applyBorder="1" applyAlignment="1" applyProtection="1">
      <alignment horizontal="left" vertical="center"/>
      <protection locked="0"/>
    </xf>
    <xf numFmtId="164" fontId="11" fillId="0" borderId="4" xfId="0" applyFont="1" applyFill="1" applyBorder="1" applyAlignment="1">
      <alignment vertical="center"/>
    </xf>
    <xf numFmtId="165" fontId="9" fillId="0" borderId="4" xfId="0" applyNumberFormat="1" applyFont="1" applyFill="1" applyBorder="1" applyAlignment="1" applyProtection="1">
      <alignment vertical="center"/>
      <protection locked="0"/>
    </xf>
    <xf numFmtId="164" fontId="9" fillId="0" borderId="4" xfId="0" applyNumberFormat="1" applyFont="1" applyFill="1" applyBorder="1" applyAlignment="1" applyProtection="1">
      <alignment vertical="center"/>
      <protection locked="0"/>
    </xf>
    <xf numFmtId="164" fontId="9" fillId="0" borderId="4" xfId="0" applyFont="1" applyFill="1" applyBorder="1" applyAlignment="1" applyProtection="1">
      <alignment vertical="center"/>
      <protection locked="0"/>
    </xf>
    <xf numFmtId="164" fontId="12" fillId="0" borderId="4" xfId="0" applyFont="1" applyFill="1" applyBorder="1" applyAlignment="1" applyProtection="1">
      <alignment horizontal="left" vertical="center"/>
      <protection locked="0"/>
    </xf>
    <xf numFmtId="164" fontId="12" fillId="0" borderId="4" xfId="0" applyFont="1" applyFill="1" applyBorder="1" applyAlignment="1">
      <alignment vertical="center"/>
    </xf>
    <xf numFmtId="164" fontId="12" fillId="0" borderId="4" xfId="0" applyFont="1" applyFill="1" applyBorder="1" applyAlignment="1" applyProtection="1">
      <alignment horizontal="left" vertical="center"/>
      <protection/>
    </xf>
    <xf numFmtId="164" fontId="1" fillId="0" borderId="4" xfId="0" applyFont="1" applyFill="1" applyBorder="1" applyAlignment="1">
      <alignment/>
    </xf>
    <xf numFmtId="164" fontId="11" fillId="0" borderId="4" xfId="0" applyFont="1" applyFill="1" applyBorder="1" applyAlignment="1" applyProtection="1">
      <alignment horizontal="left" vertical="center"/>
      <protection locked="0"/>
    </xf>
    <xf numFmtId="164" fontId="11" fillId="0" borderId="4" xfId="0" applyFont="1" applyFill="1" applyBorder="1" applyAlignment="1" applyProtection="1">
      <alignment horizontal="left" vertical="center"/>
      <protection/>
    </xf>
    <xf numFmtId="164" fontId="13" fillId="0" borderId="4" xfId="0" applyFont="1" applyFill="1" applyBorder="1" applyAlignment="1" applyProtection="1">
      <alignment horizontal="left" vertical="center"/>
      <protection/>
    </xf>
    <xf numFmtId="164" fontId="6" fillId="0" borderId="2" xfId="0" applyFont="1" applyFill="1" applyBorder="1" applyAlignment="1">
      <alignment vertical="center"/>
    </xf>
    <xf numFmtId="165" fontId="11" fillId="0" borderId="2" xfId="0" applyNumberFormat="1" applyFont="1" applyFill="1" applyBorder="1" applyAlignment="1" applyProtection="1">
      <alignment horizontal="left" vertical="center"/>
      <protection locked="0"/>
    </xf>
    <xf numFmtId="164" fontId="11" fillId="0" borderId="2" xfId="0" applyNumberFormat="1" applyFont="1" applyFill="1" applyBorder="1" applyAlignment="1" applyProtection="1">
      <alignment horizontal="left" vertical="center"/>
      <protection locked="0"/>
    </xf>
    <xf numFmtId="164" fontId="11" fillId="0" borderId="2" xfId="0" applyFont="1" applyFill="1" applyBorder="1" applyAlignment="1">
      <alignment vertical="center"/>
    </xf>
    <xf numFmtId="164" fontId="6" fillId="0" borderId="2" xfId="0" applyFont="1" applyFill="1" applyBorder="1" applyAlignment="1">
      <alignment horizontal="center" vertical="center"/>
    </xf>
    <xf numFmtId="164" fontId="6" fillId="3" borderId="2" xfId="0" applyFont="1" applyFill="1" applyBorder="1" applyAlignment="1">
      <alignment vertical="center"/>
    </xf>
    <xf numFmtId="164" fontId="8" fillId="0" borderId="2" xfId="0" applyFont="1" applyBorder="1" applyAlignment="1" applyProtection="1">
      <alignment vertical="center"/>
      <protection locked="0"/>
    </xf>
    <xf numFmtId="164" fontId="6" fillId="0" borderId="5" xfId="0" applyFont="1" applyFill="1" applyBorder="1" applyAlignment="1">
      <alignment vertical="center"/>
    </xf>
    <xf numFmtId="164" fontId="9" fillId="0" borderId="6" xfId="0" applyFont="1" applyFill="1" applyBorder="1" applyAlignment="1" applyProtection="1">
      <alignment horizontal="left" vertical="center"/>
      <protection/>
    </xf>
    <xf numFmtId="164" fontId="9" fillId="0" borderId="6" xfId="0" applyFont="1" applyBorder="1" applyAlignment="1" applyProtection="1">
      <alignment horizontal="left" vertical="center"/>
      <protection/>
    </xf>
    <xf numFmtId="164" fontId="9" fillId="0" borderId="6" xfId="0" applyFont="1" applyFill="1" applyBorder="1" applyAlignment="1">
      <alignment vertical="center"/>
    </xf>
    <xf numFmtId="164" fontId="6" fillId="0" borderId="6" xfId="0" applyFont="1" applyFill="1" applyBorder="1" applyAlignment="1">
      <alignment horizontal="center" vertical="center"/>
    </xf>
    <xf numFmtId="164" fontId="6" fillId="3" borderId="6" xfId="0" applyFont="1" applyFill="1" applyBorder="1" applyAlignment="1">
      <alignment vertical="center"/>
    </xf>
    <xf numFmtId="164" fontId="8" fillId="0" borderId="6" xfId="0" applyFont="1" applyBorder="1" applyAlignment="1" applyProtection="1">
      <alignment vertical="center"/>
      <protection locked="0"/>
    </xf>
    <xf numFmtId="164" fontId="6" fillId="0" borderId="0" xfId="0" applyFont="1" applyFill="1" applyBorder="1" applyAlignment="1">
      <alignment vertical="center"/>
    </xf>
    <xf numFmtId="164" fontId="9" fillId="0" borderId="4" xfId="0" applyFont="1" applyBorder="1" applyAlignment="1" applyProtection="1">
      <alignment horizontal="left" vertical="center"/>
      <protection/>
    </xf>
    <xf numFmtId="164" fontId="0" fillId="0" borderId="0" xfId="0" applyFill="1" applyAlignment="1">
      <alignment/>
    </xf>
    <xf numFmtId="165" fontId="11" fillId="0" borderId="7" xfId="0" applyNumberFormat="1" applyFont="1" applyFill="1" applyBorder="1" applyAlignment="1" applyProtection="1">
      <alignment horizontal="left" vertical="center"/>
      <protection locked="0"/>
    </xf>
    <xf numFmtId="164" fontId="14" fillId="0" borderId="8" xfId="0" applyNumberFormat="1" applyFont="1" applyFill="1" applyBorder="1" applyAlignment="1" applyProtection="1">
      <alignment horizontal="center" vertical="center"/>
      <protection locked="0"/>
    </xf>
    <xf numFmtId="164" fontId="15" fillId="0" borderId="4" xfId="0" applyFont="1" applyFill="1" applyBorder="1" applyAlignment="1">
      <alignment horizontal="center" vertical="center"/>
    </xf>
    <xf numFmtId="164" fontId="0" fillId="0" borderId="0" xfId="0" applyAlignment="1">
      <alignment/>
    </xf>
    <xf numFmtId="164" fontId="0" fillId="4" borderId="4" xfId="0" applyFont="1" applyFill="1" applyBorder="1" applyAlignment="1">
      <alignment horizontal="center"/>
    </xf>
    <xf numFmtId="164" fontId="6" fillId="4" borderId="4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16" fillId="0" borderId="0" xfId="0" applyFont="1" applyAlignment="1">
      <alignment/>
    </xf>
    <xf numFmtId="164" fontId="3" fillId="0" borderId="7" xfId="0" applyFont="1" applyBorder="1" applyAlignment="1">
      <alignment horizontal="left" vertical="center"/>
    </xf>
    <xf numFmtId="164" fontId="0" fillId="0" borderId="0" xfId="0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5" fillId="0" borderId="0" xfId="0" applyFont="1" applyBorder="1" applyAlignment="1">
      <alignment vertical="center"/>
    </xf>
    <xf numFmtId="164" fontId="6" fillId="0" borderId="0" xfId="0" applyFont="1" applyFill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5" borderId="8" xfId="0" applyFont="1" applyFill="1" applyBorder="1" applyAlignment="1">
      <alignment horizontal="center" vertical="center"/>
    </xf>
    <xf numFmtId="164" fontId="6" fillId="5" borderId="2" xfId="0" applyFont="1" applyFill="1" applyBorder="1" applyAlignment="1">
      <alignment horizontal="center" vertical="center"/>
    </xf>
    <xf numFmtId="164" fontId="17" fillId="0" borderId="2" xfId="0" applyFont="1" applyBorder="1" applyAlignment="1">
      <alignment horizontal="center" vertical="center"/>
    </xf>
    <xf numFmtId="164" fontId="5" fillId="6" borderId="4" xfId="0" applyFont="1" applyFill="1" applyBorder="1" applyAlignment="1">
      <alignment horizontal="center"/>
    </xf>
    <xf numFmtId="164" fontId="5" fillId="6" borderId="4" xfId="0" applyFont="1" applyFill="1" applyBorder="1" applyAlignment="1">
      <alignment horizontal="center" vertical="center"/>
    </xf>
    <xf numFmtId="164" fontId="0" fillId="0" borderId="4" xfId="0" applyFont="1" applyBorder="1" applyAlignment="1">
      <alignment vertical="center"/>
    </xf>
    <xf numFmtId="164" fontId="8" fillId="0" borderId="2" xfId="0" applyFont="1" applyBorder="1" applyAlignment="1">
      <alignment vertical="center"/>
    </xf>
    <xf numFmtId="164" fontId="5" fillId="0" borderId="2" xfId="0" applyFont="1" applyBorder="1" applyAlignment="1">
      <alignment vertical="center"/>
    </xf>
    <xf numFmtId="164" fontId="0" fillId="3" borderId="3" xfId="0" applyFill="1" applyBorder="1" applyAlignment="1">
      <alignment vertical="center"/>
    </xf>
    <xf numFmtId="164" fontId="8" fillId="3" borderId="2" xfId="0" applyFont="1" applyFill="1" applyBorder="1" applyAlignment="1">
      <alignment vertical="center"/>
    </xf>
    <xf numFmtId="164" fontId="5" fillId="3" borderId="2" xfId="0" applyFont="1" applyFill="1" applyBorder="1" applyAlignment="1">
      <alignment vertical="center"/>
    </xf>
    <xf numFmtId="164" fontId="5" fillId="3" borderId="2" xfId="0" applyFont="1" applyFill="1" applyBorder="1" applyAlignment="1">
      <alignment horizontal="center" vertical="center"/>
    </xf>
    <xf numFmtId="164" fontId="17" fillId="3" borderId="2" xfId="0" applyFont="1" applyFill="1" applyBorder="1" applyAlignment="1">
      <alignment horizontal="center" vertical="center"/>
    </xf>
    <xf numFmtId="164" fontId="5" fillId="0" borderId="4" xfId="0" applyFont="1" applyFill="1" applyBorder="1" applyAlignment="1">
      <alignment vertical="center"/>
    </xf>
    <xf numFmtId="164" fontId="17" fillId="0" borderId="4" xfId="0" applyFont="1" applyFill="1" applyBorder="1" applyAlignment="1" applyProtection="1">
      <alignment vertical="center"/>
      <protection locked="0"/>
    </xf>
    <xf numFmtId="164" fontId="6" fillId="0" borderId="4" xfId="0" applyFont="1" applyBorder="1" applyAlignment="1">
      <alignment horizontal="center"/>
    </xf>
    <xf numFmtId="164" fontId="0" fillId="0" borderId="0" xfId="0" applyBorder="1" applyAlignment="1">
      <alignment horizontal="center" vertical="center"/>
    </xf>
    <xf numFmtId="164" fontId="1" fillId="0" borderId="0" xfId="0" applyFont="1" applyFill="1" applyBorder="1" applyAlignment="1" applyProtection="1">
      <alignment horizontal="left" vertical="center"/>
      <protection locked="0"/>
    </xf>
    <xf numFmtId="164" fontId="1" fillId="0" borderId="0" xfId="0" applyFont="1" applyBorder="1" applyAlignment="1" applyProtection="1">
      <alignment horizontal="left" vertical="center"/>
      <protection locked="0"/>
    </xf>
    <xf numFmtId="164" fontId="1" fillId="0" borderId="0" xfId="0" applyFont="1" applyBorder="1" applyAlignment="1">
      <alignment vertical="center"/>
    </xf>
    <xf numFmtId="164" fontId="0" fillId="0" borderId="0" xfId="0" applyFont="1" applyFill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1" fillId="0" borderId="0" xfId="0" applyFont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Border="1" applyAlignment="1" applyProtection="1">
      <alignment horizontal="left" vertical="center"/>
      <protection locked="0"/>
    </xf>
    <xf numFmtId="164" fontId="9" fillId="0" borderId="0" xfId="0" applyFont="1" applyFill="1" applyBorder="1" applyAlignment="1">
      <alignment vertical="center"/>
    </xf>
    <xf numFmtId="164" fontId="1" fillId="0" borderId="0" xfId="0" applyFont="1" applyFill="1" applyBorder="1" applyAlignment="1">
      <alignment vertical="center"/>
    </xf>
    <xf numFmtId="164" fontId="9" fillId="0" borderId="0" xfId="0" applyFont="1" applyFill="1" applyBorder="1" applyAlignment="1" applyProtection="1">
      <alignment horizontal="left" vertical="center"/>
      <protection locked="0"/>
    </xf>
    <xf numFmtId="164" fontId="9" fillId="0" borderId="0" xfId="0" applyFont="1" applyBorder="1" applyAlignment="1" applyProtection="1">
      <alignment horizontal="left" vertical="center"/>
      <protection locked="0"/>
    </xf>
    <xf numFmtId="164" fontId="9" fillId="0" borderId="0" xfId="0" applyFont="1" applyBorder="1" applyAlignment="1" applyProtection="1">
      <alignment vertical="center"/>
      <protection locked="0"/>
    </xf>
    <xf numFmtId="164" fontId="1" fillId="0" borderId="0" xfId="0" applyNumberFormat="1" applyFont="1" applyBorder="1" applyAlignment="1" applyProtection="1">
      <alignment horizontal="left" vertical="center"/>
      <protection locked="0"/>
    </xf>
    <xf numFmtId="165" fontId="1" fillId="0" borderId="0" xfId="0" applyNumberFormat="1" applyFont="1" applyBorder="1" applyAlignment="1" applyProtection="1">
      <alignment horizontal="left" vertical="center"/>
      <protection locked="0"/>
    </xf>
    <xf numFmtId="164" fontId="9" fillId="0" borderId="0" xfId="0" applyFont="1" applyFill="1" applyBorder="1" applyAlignment="1" applyProtection="1">
      <alignment vertical="center"/>
      <protection locked="0"/>
    </xf>
    <xf numFmtId="165" fontId="11" fillId="0" borderId="0" xfId="0" applyNumberFormat="1" applyFont="1" applyBorder="1" applyAlignment="1" applyProtection="1">
      <alignment horizontal="left" vertical="center"/>
      <protection locked="0"/>
    </xf>
    <xf numFmtId="164" fontId="11" fillId="0" borderId="0" xfId="0" applyNumberFormat="1" applyFont="1" applyBorder="1" applyAlignment="1" applyProtection="1">
      <alignment horizontal="left" vertical="center"/>
      <protection locked="0"/>
    </xf>
    <xf numFmtId="164" fontId="11" fillId="0" borderId="0" xfId="0" applyFont="1" applyBorder="1" applyAlignment="1">
      <alignment vertical="center"/>
    </xf>
    <xf numFmtId="164" fontId="9" fillId="0" borderId="0" xfId="0" applyFont="1" applyFill="1" applyBorder="1" applyAlignment="1" applyProtection="1">
      <alignment horizontal="left" vertical="center"/>
      <protection/>
    </xf>
    <xf numFmtId="164" fontId="9" fillId="0" borderId="0" xfId="0" applyFont="1" applyBorder="1" applyAlignment="1" applyProtection="1">
      <alignment horizontal="left" vertical="center"/>
      <protection/>
    </xf>
    <xf numFmtId="164" fontId="9" fillId="0" borderId="0" xfId="0" applyFont="1" applyBorder="1" applyAlignment="1">
      <alignment vertical="center"/>
    </xf>
    <xf numFmtId="165" fontId="1" fillId="0" borderId="0" xfId="0" applyNumberFormat="1" applyFont="1" applyFill="1" applyBorder="1" applyAlignment="1" applyProtection="1">
      <alignment horizontal="left" vertical="center"/>
      <protection locked="0"/>
    </xf>
    <xf numFmtId="164" fontId="6" fillId="4" borderId="4" xfId="0" applyFont="1" applyFill="1" applyBorder="1" applyAlignment="1">
      <alignment vertical="center"/>
    </xf>
    <xf numFmtId="165" fontId="9" fillId="0" borderId="0" xfId="0" applyNumberFormat="1" applyFont="1" applyBorder="1" applyAlignment="1" applyProtection="1">
      <alignment vertical="center"/>
      <protection locked="0"/>
    </xf>
    <xf numFmtId="164" fontId="9" fillId="0" borderId="0" xfId="0" applyNumberFormat="1" applyFont="1" applyBorder="1" applyAlignment="1" applyProtection="1">
      <alignment vertical="center"/>
      <protection locked="0"/>
    </xf>
    <xf numFmtId="164" fontId="1" fillId="0" borderId="0" xfId="0" applyFont="1" applyBorder="1" applyAlignment="1">
      <alignment/>
    </xf>
    <xf numFmtId="164" fontId="11" fillId="0" borderId="0" xfId="0" applyFont="1" applyFill="1" applyBorder="1" applyAlignment="1" applyProtection="1">
      <alignment horizontal="left" vertical="center"/>
      <protection locked="0"/>
    </xf>
    <xf numFmtId="164" fontId="11" fillId="0" borderId="0" xfId="0" applyFont="1" applyBorder="1" applyAlignment="1" applyProtection="1">
      <alignment horizontal="left" vertical="center"/>
      <protection locked="0"/>
    </xf>
    <xf numFmtId="164" fontId="12" fillId="0" borderId="0" xfId="0" applyFont="1" applyFill="1" applyBorder="1" applyAlignment="1" applyProtection="1">
      <alignment horizontal="left" vertical="center"/>
      <protection locked="0"/>
    </xf>
    <xf numFmtId="164" fontId="12" fillId="0" borderId="0" xfId="0" applyFont="1" applyBorder="1" applyAlignment="1" applyProtection="1">
      <alignment horizontal="left" vertical="center"/>
      <protection locked="0"/>
    </xf>
    <xf numFmtId="164" fontId="12" fillId="0" borderId="0" xfId="0" applyFont="1" applyBorder="1" applyAlignment="1">
      <alignment vertical="center"/>
    </xf>
    <xf numFmtId="164" fontId="12" fillId="0" borderId="0" xfId="0" applyFont="1" applyFill="1" applyBorder="1" applyAlignment="1" applyProtection="1">
      <alignment horizontal="left" vertical="center"/>
      <protection/>
    </xf>
    <xf numFmtId="164" fontId="12" fillId="0" borderId="0" xfId="0" applyFont="1" applyBorder="1" applyAlignment="1" applyProtection="1">
      <alignment horizontal="left" vertical="center"/>
      <protection/>
    </xf>
    <xf numFmtId="165" fontId="11" fillId="0" borderId="0" xfId="0" applyNumberFormat="1" applyFont="1" applyFill="1" applyBorder="1" applyAlignment="1" applyProtection="1">
      <alignment horizontal="left" vertical="center"/>
      <protection locked="0"/>
    </xf>
    <xf numFmtId="164" fontId="0" fillId="0" borderId="5" xfId="0" applyBorder="1" applyAlignment="1">
      <alignment/>
    </xf>
    <xf numFmtId="164" fontId="5" fillId="0" borderId="6" xfId="0" applyFont="1" applyFill="1" applyBorder="1" applyAlignment="1">
      <alignment vertical="center"/>
    </xf>
    <xf numFmtId="164" fontId="6" fillId="0" borderId="6" xfId="0" applyFont="1" applyFill="1" applyBorder="1" applyAlignment="1">
      <alignment vertical="center"/>
    </xf>
    <xf numFmtId="164" fontId="17" fillId="0" borderId="6" xfId="0" applyFont="1" applyFill="1" applyBorder="1" applyAlignment="1" applyProtection="1">
      <alignment vertical="center"/>
      <protection locked="0"/>
    </xf>
    <xf numFmtId="164" fontId="6" fillId="4" borderId="0" xfId="0" applyFont="1" applyFill="1" applyAlignment="1">
      <alignment horizontal="center"/>
    </xf>
    <xf numFmtId="164" fontId="0" fillId="0" borderId="0" xfId="0" applyFont="1" applyAlignment="1">
      <alignment/>
    </xf>
    <xf numFmtId="164" fontId="4" fillId="0" borderId="9" xfId="0" applyFont="1" applyBorder="1" applyAlignment="1">
      <alignment horizontal="center" vertical="center"/>
    </xf>
    <xf numFmtId="164" fontId="0" fillId="0" borderId="9" xfId="0" applyBorder="1" applyAlignment="1">
      <alignment vertical="center"/>
    </xf>
    <xf numFmtId="164" fontId="6" fillId="5" borderId="10" xfId="0" applyFont="1" applyFill="1" applyBorder="1" applyAlignment="1">
      <alignment horizontal="center" vertical="center"/>
    </xf>
    <xf numFmtId="164" fontId="6" fillId="5" borderId="4" xfId="0" applyFont="1" applyFill="1" applyBorder="1" applyAlignment="1">
      <alignment horizontal="center" vertical="center"/>
    </xf>
    <xf numFmtId="164" fontId="0" fillId="5" borderId="4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8" fillId="0" borderId="4" xfId="0" applyFont="1" applyFill="1" applyBorder="1" applyAlignment="1">
      <alignment vertical="center"/>
    </xf>
    <xf numFmtId="164" fontId="5" fillId="0" borderId="4" xfId="0" applyFont="1" applyBorder="1" applyAlignment="1">
      <alignment vertical="center"/>
    </xf>
    <xf numFmtId="164" fontId="18" fillId="5" borderId="4" xfId="0" applyFont="1" applyFill="1" applyBorder="1" applyAlignment="1">
      <alignment horizontal="center" vertical="center"/>
    </xf>
    <xf numFmtId="164" fontId="19" fillId="5" borderId="4" xfId="0" applyFont="1" applyFill="1" applyBorder="1" applyAlignment="1">
      <alignment horizontal="center" vertical="center"/>
    </xf>
    <xf numFmtId="164" fontId="6" fillId="0" borderId="4" xfId="0" applyFont="1" applyBorder="1" applyAlignment="1">
      <alignment wrapText="1"/>
    </xf>
    <xf numFmtId="164" fontId="3" fillId="0" borderId="11" xfId="0" applyFont="1" applyBorder="1" applyAlignment="1">
      <alignment vertical="center"/>
    </xf>
    <xf numFmtId="164" fontId="3" fillId="0" borderId="1" xfId="0" applyFont="1" applyBorder="1" applyAlignment="1">
      <alignment horizontal="center" vertical="center"/>
    </xf>
    <xf numFmtId="164" fontId="20" fillId="0" borderId="1" xfId="0" applyFont="1" applyBorder="1" applyAlignment="1">
      <alignment horizontal="center" vertical="center"/>
    </xf>
    <xf numFmtId="164" fontId="21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7" fillId="0" borderId="1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22" fillId="0" borderId="12" xfId="0" applyFont="1" applyFill="1" applyBorder="1" applyAlignment="1">
      <alignment horizontal="center" vertical="center"/>
    </xf>
    <xf numFmtId="164" fontId="16" fillId="0" borderId="4" xfId="0" applyFont="1" applyFill="1" applyBorder="1" applyAlignment="1">
      <alignment horizontal="center" vertical="center"/>
    </xf>
    <xf numFmtId="164" fontId="23" fillId="0" borderId="4" xfId="0" applyFont="1" applyFill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24" fillId="0" borderId="12" xfId="0" applyFont="1" applyFill="1" applyBorder="1" applyAlignment="1">
      <alignment horizontal="center" vertical="center"/>
    </xf>
    <xf numFmtId="164" fontId="6" fillId="7" borderId="4" xfId="0" applyFont="1" applyFill="1" applyBorder="1" applyAlignment="1">
      <alignment horizontal="center" vertical="center"/>
    </xf>
    <xf numFmtId="164" fontId="16" fillId="4" borderId="4" xfId="0" applyFont="1" applyFill="1" applyBorder="1" applyAlignment="1">
      <alignment horizontal="center" vertical="center"/>
    </xf>
    <xf numFmtId="164" fontId="16" fillId="7" borderId="4" xfId="0" applyFont="1" applyFill="1" applyBorder="1" applyAlignment="1">
      <alignment horizontal="center" vertical="center"/>
    </xf>
    <xf numFmtId="164" fontId="25" fillId="0" borderId="4" xfId="0" applyFont="1" applyFill="1" applyBorder="1" applyAlignment="1">
      <alignment horizontal="center" vertical="center"/>
    </xf>
    <xf numFmtId="164" fontId="6" fillId="8" borderId="4" xfId="0" applyFont="1" applyFill="1" applyBorder="1" applyAlignment="1">
      <alignment horizontal="center" vertical="center"/>
    </xf>
    <xf numFmtId="164" fontId="16" fillId="8" borderId="4" xfId="0" applyFont="1" applyFill="1" applyBorder="1" applyAlignment="1">
      <alignment horizontal="center" vertical="center"/>
    </xf>
    <xf numFmtId="164" fontId="6" fillId="9" borderId="4" xfId="0" applyFont="1" applyFill="1" applyBorder="1" applyAlignment="1">
      <alignment horizontal="center" vertical="center"/>
    </xf>
    <xf numFmtId="164" fontId="16" fillId="9" borderId="4" xfId="0" applyFont="1" applyFill="1" applyBorder="1" applyAlignment="1">
      <alignment horizontal="center" vertical="center"/>
    </xf>
    <xf numFmtId="164" fontId="26" fillId="0" borderId="0" xfId="0" applyFont="1" applyAlignment="1">
      <alignment vertical="center"/>
    </xf>
    <xf numFmtId="164" fontId="15" fillId="0" borderId="0" xfId="0" applyFont="1" applyAlignment="1">
      <alignment vertical="center"/>
    </xf>
    <xf numFmtId="164" fontId="16" fillId="0" borderId="2" xfId="0" applyFont="1" applyFill="1" applyBorder="1" applyAlignment="1">
      <alignment horizontal="center" vertical="center"/>
    </xf>
    <xf numFmtId="164" fontId="11" fillId="0" borderId="2" xfId="0" applyFont="1" applyFill="1" applyBorder="1" applyAlignment="1" applyProtection="1">
      <alignment horizontal="left" vertical="center"/>
      <protection/>
    </xf>
    <xf numFmtId="164" fontId="17" fillId="0" borderId="2" xfId="0" applyFont="1" applyFill="1" applyBorder="1" applyAlignment="1">
      <alignment horizontal="center" vertical="center"/>
    </xf>
    <xf numFmtId="164" fontId="0" fillId="0" borderId="13" xfId="0" applyBorder="1" applyAlignment="1">
      <alignment vertical="center"/>
    </xf>
    <xf numFmtId="164" fontId="17" fillId="0" borderId="6" xfId="0" applyFont="1" applyFill="1" applyBorder="1" applyAlignment="1">
      <alignment horizontal="center" vertical="center"/>
    </xf>
    <xf numFmtId="164" fontId="16" fillId="0" borderId="6" xfId="0" applyFont="1" applyFill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9" fillId="0" borderId="3" xfId="0" applyFont="1" applyFill="1" applyBorder="1" applyAlignment="1" applyProtection="1">
      <alignment horizontal="left" vertical="center"/>
      <protection/>
    </xf>
    <xf numFmtId="164" fontId="9" fillId="0" borderId="3" xfId="0" applyFont="1" applyBorder="1" applyAlignment="1" applyProtection="1">
      <alignment horizontal="left" vertical="center"/>
      <protection/>
    </xf>
    <xf numFmtId="164" fontId="9" fillId="0" borderId="3" xfId="0" applyFont="1" applyFill="1" applyBorder="1" applyAlignment="1">
      <alignment vertical="center"/>
    </xf>
    <xf numFmtId="164" fontId="6" fillId="0" borderId="3" xfId="0" applyFont="1" applyFill="1" applyBorder="1" applyAlignment="1">
      <alignment horizontal="center" vertical="center"/>
    </xf>
    <xf numFmtId="164" fontId="17" fillId="0" borderId="3" xfId="0" applyFont="1" applyFill="1" applyBorder="1" applyAlignment="1">
      <alignment horizontal="center" vertical="center"/>
    </xf>
    <xf numFmtId="164" fontId="16" fillId="0" borderId="3" xfId="0" applyFont="1" applyFill="1" applyBorder="1" applyAlignment="1">
      <alignment horizontal="center" vertical="center"/>
    </xf>
    <xf numFmtId="164" fontId="25" fillId="0" borderId="3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M2" sqref="M2"/>
    </sheetView>
  </sheetViews>
  <sheetFormatPr defaultColWidth="11.421875" defaultRowHeight="12.75"/>
  <cols>
    <col min="1" max="1" width="7.140625" style="0" customWidth="1"/>
    <col min="2" max="2" width="3.57421875" style="0" customWidth="1"/>
    <col min="3" max="3" width="13.421875" style="0" customWidth="1"/>
    <col min="4" max="4" width="11.421875" style="1" customWidth="1"/>
    <col min="5" max="5" width="8.8515625" style="1" customWidth="1"/>
    <col min="6" max="6" width="4.421875" style="2" customWidth="1"/>
    <col min="7" max="7" width="4.8515625" style="0" customWidth="1"/>
    <col min="8" max="8" width="5.57421875" style="0" customWidth="1"/>
    <col min="9" max="9" width="4.140625" style="0" customWidth="1"/>
    <col min="10" max="10" width="4.57421875" style="0" customWidth="1"/>
    <col min="11" max="11" width="4.28125" style="0" customWidth="1"/>
    <col min="12" max="12" width="4.57421875" style="0" customWidth="1"/>
    <col min="13" max="13" width="4.421875" style="0" customWidth="1"/>
    <col min="14" max="14" width="1.1484375" style="0" customWidth="1"/>
    <col min="15" max="15" width="8.140625" style="3" customWidth="1"/>
  </cols>
  <sheetData>
    <row r="1" spans="1:15" ht="38.25" customHeight="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O1"/>
    </row>
    <row r="2" spans="2:15" ht="13.5" customHeight="1">
      <c r="B2" s="6"/>
      <c r="C2" s="7"/>
      <c r="D2" s="8"/>
      <c r="E2" s="9"/>
      <c r="F2" s="10">
        <v>7</v>
      </c>
      <c r="G2" s="11">
        <v>27</v>
      </c>
      <c r="H2" s="12">
        <v>24</v>
      </c>
      <c r="I2" s="10">
        <v>19</v>
      </c>
      <c r="J2" s="10">
        <v>4</v>
      </c>
      <c r="K2" s="10">
        <v>1</v>
      </c>
      <c r="L2" s="10">
        <v>13</v>
      </c>
      <c r="M2" s="10">
        <v>27</v>
      </c>
      <c r="N2" s="13" t="s">
        <v>1</v>
      </c>
      <c r="O2" s="14"/>
    </row>
    <row r="3" spans="2:15" ht="15.75" customHeight="1">
      <c r="B3" s="15"/>
      <c r="C3" s="16" t="s">
        <v>2</v>
      </c>
      <c r="D3" s="17" t="s">
        <v>3</v>
      </c>
      <c r="E3" s="18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11</v>
      </c>
      <c r="N3" s="20" t="s">
        <v>1</v>
      </c>
      <c r="O3" s="21" t="s">
        <v>12</v>
      </c>
    </row>
    <row r="4" spans="2:15" ht="12.75">
      <c r="B4" s="22">
        <v>1</v>
      </c>
      <c r="C4" s="23" t="s">
        <v>13</v>
      </c>
      <c r="D4" s="23" t="s">
        <v>14</v>
      </c>
      <c r="E4" s="24" t="s">
        <v>15</v>
      </c>
      <c r="F4" s="25">
        <v>33</v>
      </c>
      <c r="G4" s="25">
        <v>11</v>
      </c>
      <c r="H4" s="25">
        <v>27</v>
      </c>
      <c r="I4" s="25">
        <v>13</v>
      </c>
      <c r="J4" s="25">
        <v>21</v>
      </c>
      <c r="K4" s="25">
        <v>32</v>
      </c>
      <c r="L4" s="25">
        <v>15</v>
      </c>
      <c r="M4" s="25">
        <v>31</v>
      </c>
      <c r="N4" s="26"/>
      <c r="O4" s="27">
        <f aca="true" t="shared" si="0" ref="O4:O39">SUM(F4:M4)</f>
        <v>183</v>
      </c>
    </row>
    <row r="5" spans="2:15" ht="12.75">
      <c r="B5" s="22">
        <v>2</v>
      </c>
      <c r="C5" s="28" t="s">
        <v>16</v>
      </c>
      <c r="D5" s="29" t="s">
        <v>17</v>
      </c>
      <c r="E5" s="30" t="s">
        <v>18</v>
      </c>
      <c r="F5" s="25">
        <v>28</v>
      </c>
      <c r="G5" s="25">
        <v>10</v>
      </c>
      <c r="H5" s="25">
        <v>30</v>
      </c>
      <c r="I5" s="31">
        <v>0</v>
      </c>
      <c r="J5" s="25">
        <v>23</v>
      </c>
      <c r="K5" s="25">
        <v>21</v>
      </c>
      <c r="L5" s="25">
        <v>23</v>
      </c>
      <c r="M5" s="25">
        <v>19</v>
      </c>
      <c r="N5" s="26"/>
      <c r="O5" s="27">
        <f t="shared" si="0"/>
        <v>154</v>
      </c>
    </row>
    <row r="6" spans="2:15" ht="12.75">
      <c r="B6" s="22">
        <v>3</v>
      </c>
      <c r="C6" s="32" t="s">
        <v>19</v>
      </c>
      <c r="D6" s="32" t="s">
        <v>20</v>
      </c>
      <c r="E6" s="30" t="s">
        <v>18</v>
      </c>
      <c r="F6" s="25">
        <v>39</v>
      </c>
      <c r="G6" s="25">
        <v>10</v>
      </c>
      <c r="H6" s="25">
        <v>19</v>
      </c>
      <c r="I6" s="25">
        <v>12</v>
      </c>
      <c r="J6" s="25">
        <v>16</v>
      </c>
      <c r="K6" s="25">
        <v>21</v>
      </c>
      <c r="L6" s="25">
        <v>15</v>
      </c>
      <c r="M6" s="25">
        <v>5</v>
      </c>
      <c r="N6" s="26"/>
      <c r="O6" s="27">
        <f t="shared" si="0"/>
        <v>137</v>
      </c>
    </row>
    <row r="7" spans="2:15" ht="12.75">
      <c r="B7" s="22">
        <v>4</v>
      </c>
      <c r="C7" s="33" t="s">
        <v>21</v>
      </c>
      <c r="D7" s="33" t="s">
        <v>22</v>
      </c>
      <c r="E7" s="24" t="s">
        <v>15</v>
      </c>
      <c r="F7" s="25">
        <v>31</v>
      </c>
      <c r="G7" s="25">
        <v>8</v>
      </c>
      <c r="H7" s="25">
        <v>16</v>
      </c>
      <c r="I7" s="25">
        <v>6</v>
      </c>
      <c r="J7" s="25">
        <v>17</v>
      </c>
      <c r="K7" s="25">
        <v>12</v>
      </c>
      <c r="L7" s="25">
        <v>15</v>
      </c>
      <c r="M7" s="25">
        <v>21</v>
      </c>
      <c r="N7" s="26"/>
      <c r="O7" s="27">
        <f t="shared" si="0"/>
        <v>126</v>
      </c>
    </row>
    <row r="8" spans="2:15" ht="12.75">
      <c r="B8" s="22">
        <v>5</v>
      </c>
      <c r="C8" s="32" t="s">
        <v>23</v>
      </c>
      <c r="D8" s="29" t="s">
        <v>24</v>
      </c>
      <c r="E8" s="30" t="s">
        <v>18</v>
      </c>
      <c r="F8" s="25">
        <v>20</v>
      </c>
      <c r="G8" s="25">
        <v>16</v>
      </c>
      <c r="H8" s="25">
        <v>12</v>
      </c>
      <c r="I8" s="25">
        <v>4</v>
      </c>
      <c r="J8" s="25">
        <v>14</v>
      </c>
      <c r="K8" s="25">
        <v>20</v>
      </c>
      <c r="L8" s="25">
        <v>11</v>
      </c>
      <c r="M8" s="25">
        <v>28</v>
      </c>
      <c r="N8" s="26"/>
      <c r="O8" s="27">
        <f t="shared" si="0"/>
        <v>125</v>
      </c>
    </row>
    <row r="9" spans="2:15" ht="12.75">
      <c r="B9" s="22">
        <v>6</v>
      </c>
      <c r="C9" s="34" t="s">
        <v>25</v>
      </c>
      <c r="D9" s="35" t="s">
        <v>26</v>
      </c>
      <c r="E9" s="24" t="s">
        <v>15</v>
      </c>
      <c r="F9" s="25">
        <v>17</v>
      </c>
      <c r="G9" s="25">
        <v>11</v>
      </c>
      <c r="H9" s="25">
        <v>22</v>
      </c>
      <c r="I9" s="25">
        <v>6</v>
      </c>
      <c r="J9" s="25">
        <v>9</v>
      </c>
      <c r="K9" s="25">
        <v>15</v>
      </c>
      <c r="L9" s="25">
        <v>16</v>
      </c>
      <c r="M9" s="25">
        <v>22</v>
      </c>
      <c r="N9" s="26"/>
      <c r="O9" s="27">
        <f t="shared" si="0"/>
        <v>118</v>
      </c>
    </row>
    <row r="10" spans="2:15" ht="12.75">
      <c r="B10" s="22">
        <v>7</v>
      </c>
      <c r="C10" s="32" t="s">
        <v>27</v>
      </c>
      <c r="D10" s="32" t="s">
        <v>28</v>
      </c>
      <c r="E10" s="30" t="s">
        <v>18</v>
      </c>
      <c r="F10" s="25">
        <v>29</v>
      </c>
      <c r="G10" s="25">
        <v>2</v>
      </c>
      <c r="H10" s="25">
        <v>8</v>
      </c>
      <c r="I10" s="25">
        <v>20</v>
      </c>
      <c r="J10" s="25">
        <v>11</v>
      </c>
      <c r="K10" s="25">
        <v>10</v>
      </c>
      <c r="L10" s="25">
        <v>21</v>
      </c>
      <c r="M10" s="25">
        <v>15</v>
      </c>
      <c r="N10" s="26"/>
      <c r="O10" s="27">
        <f t="shared" si="0"/>
        <v>116</v>
      </c>
    </row>
    <row r="11" spans="2:15" ht="12.75">
      <c r="B11" s="22">
        <v>8</v>
      </c>
      <c r="C11" s="36" t="s">
        <v>29</v>
      </c>
      <c r="D11" s="36" t="s">
        <v>30</v>
      </c>
      <c r="E11" s="30" t="s">
        <v>18</v>
      </c>
      <c r="F11" s="31">
        <v>0</v>
      </c>
      <c r="G11" s="25">
        <v>7</v>
      </c>
      <c r="H11" s="25">
        <v>17</v>
      </c>
      <c r="I11" s="25">
        <v>7</v>
      </c>
      <c r="J11" s="25">
        <v>10</v>
      </c>
      <c r="K11" s="25">
        <v>21</v>
      </c>
      <c r="L11" s="25">
        <v>24</v>
      </c>
      <c r="M11" s="25">
        <v>25</v>
      </c>
      <c r="N11" s="26"/>
      <c r="O11" s="37">
        <f t="shared" si="0"/>
        <v>111</v>
      </c>
    </row>
    <row r="12" spans="2:15" ht="12.75">
      <c r="B12" s="22">
        <v>9</v>
      </c>
      <c r="C12" s="28" t="s">
        <v>31</v>
      </c>
      <c r="D12" s="29" t="s">
        <v>32</v>
      </c>
      <c r="E12" s="30" t="s">
        <v>18</v>
      </c>
      <c r="F12" s="25">
        <v>39</v>
      </c>
      <c r="G12" s="31">
        <v>0</v>
      </c>
      <c r="H12" s="25">
        <v>10</v>
      </c>
      <c r="I12" s="25">
        <v>7</v>
      </c>
      <c r="J12" s="25">
        <v>13</v>
      </c>
      <c r="K12" s="25">
        <v>5</v>
      </c>
      <c r="L12" s="25">
        <v>11</v>
      </c>
      <c r="M12" s="25">
        <v>21</v>
      </c>
      <c r="N12" s="26"/>
      <c r="O12" s="27">
        <f t="shared" si="0"/>
        <v>106</v>
      </c>
    </row>
    <row r="13" spans="2:15" ht="12.75">
      <c r="B13" s="22">
        <v>10</v>
      </c>
      <c r="C13" s="32" t="s">
        <v>33</v>
      </c>
      <c r="D13" s="32" t="s">
        <v>34</v>
      </c>
      <c r="E13" s="30" t="s">
        <v>18</v>
      </c>
      <c r="F13" s="25">
        <v>24</v>
      </c>
      <c r="G13" s="25">
        <v>10</v>
      </c>
      <c r="H13" s="25">
        <v>10</v>
      </c>
      <c r="I13" s="25">
        <v>1</v>
      </c>
      <c r="J13" s="25">
        <v>15</v>
      </c>
      <c r="K13" s="25">
        <v>7</v>
      </c>
      <c r="L13" s="25">
        <v>17</v>
      </c>
      <c r="M13" s="25">
        <v>21</v>
      </c>
      <c r="N13" s="26"/>
      <c r="O13" s="27">
        <f t="shared" si="0"/>
        <v>105</v>
      </c>
    </row>
    <row r="14" spans="2:15" ht="12.75">
      <c r="B14" s="22">
        <v>11</v>
      </c>
      <c r="C14" s="28" t="s">
        <v>35</v>
      </c>
      <c r="D14" s="29" t="s">
        <v>22</v>
      </c>
      <c r="E14" s="30" t="s">
        <v>18</v>
      </c>
      <c r="F14" s="25">
        <v>16</v>
      </c>
      <c r="G14" s="25">
        <v>15</v>
      </c>
      <c r="H14" s="25">
        <v>15</v>
      </c>
      <c r="I14" s="25">
        <v>9</v>
      </c>
      <c r="J14" s="25">
        <v>16</v>
      </c>
      <c r="K14" s="31">
        <v>0</v>
      </c>
      <c r="L14" s="25">
        <v>11</v>
      </c>
      <c r="M14" s="25">
        <v>22</v>
      </c>
      <c r="N14" s="38"/>
      <c r="O14" s="27">
        <f t="shared" si="0"/>
        <v>104</v>
      </c>
    </row>
    <row r="15" spans="2:15" ht="12.75">
      <c r="B15" s="22">
        <v>12</v>
      </c>
      <c r="C15" s="32" t="s">
        <v>36</v>
      </c>
      <c r="D15" s="32" t="s">
        <v>37</v>
      </c>
      <c r="E15" s="30" t="s">
        <v>18</v>
      </c>
      <c r="F15" s="25">
        <v>36</v>
      </c>
      <c r="G15" s="25">
        <v>8</v>
      </c>
      <c r="H15" s="25">
        <v>9</v>
      </c>
      <c r="I15" s="25">
        <v>7</v>
      </c>
      <c r="J15" s="25">
        <v>5</v>
      </c>
      <c r="K15" s="25">
        <v>11</v>
      </c>
      <c r="L15" s="25">
        <v>12</v>
      </c>
      <c r="M15" s="25">
        <v>13</v>
      </c>
      <c r="N15" s="26"/>
      <c r="O15" s="27">
        <f t="shared" si="0"/>
        <v>101</v>
      </c>
    </row>
    <row r="16" spans="2:15" ht="12.75">
      <c r="B16" s="22">
        <v>13</v>
      </c>
      <c r="C16" s="39" t="s">
        <v>31</v>
      </c>
      <c r="D16" s="40" t="s">
        <v>38</v>
      </c>
      <c r="E16" s="41" t="s">
        <v>39</v>
      </c>
      <c r="F16" s="25">
        <v>33</v>
      </c>
      <c r="G16" s="31">
        <v>0</v>
      </c>
      <c r="H16" s="25">
        <v>14</v>
      </c>
      <c r="I16" s="25">
        <v>7</v>
      </c>
      <c r="J16" s="25">
        <v>8</v>
      </c>
      <c r="K16" s="25">
        <v>6</v>
      </c>
      <c r="L16" s="25">
        <v>12</v>
      </c>
      <c r="M16" s="25">
        <v>16</v>
      </c>
      <c r="N16" s="26"/>
      <c r="O16" s="27">
        <f t="shared" si="0"/>
        <v>96</v>
      </c>
    </row>
    <row r="17" spans="2:15" ht="12.75">
      <c r="B17" s="22">
        <v>14</v>
      </c>
      <c r="C17" s="33" t="s">
        <v>40</v>
      </c>
      <c r="D17" s="33" t="s">
        <v>26</v>
      </c>
      <c r="E17" s="24" t="s">
        <v>15</v>
      </c>
      <c r="F17" s="25">
        <v>6</v>
      </c>
      <c r="G17" s="25">
        <v>5</v>
      </c>
      <c r="H17" s="25">
        <v>9</v>
      </c>
      <c r="I17" s="25">
        <v>6</v>
      </c>
      <c r="J17" s="25">
        <v>22</v>
      </c>
      <c r="K17" s="25">
        <v>15</v>
      </c>
      <c r="L17" s="25">
        <v>13</v>
      </c>
      <c r="M17" s="25">
        <v>20</v>
      </c>
      <c r="N17" s="26"/>
      <c r="O17" s="27">
        <f t="shared" si="0"/>
        <v>96</v>
      </c>
    </row>
    <row r="18" spans="2:15" ht="12.75">
      <c r="B18" s="22">
        <v>15</v>
      </c>
      <c r="C18" s="33" t="s">
        <v>41</v>
      </c>
      <c r="D18" s="33" t="s">
        <v>42</v>
      </c>
      <c r="E18" s="24" t="s">
        <v>15</v>
      </c>
      <c r="F18" s="25">
        <v>31</v>
      </c>
      <c r="G18" s="25">
        <v>7</v>
      </c>
      <c r="H18" s="25">
        <v>8</v>
      </c>
      <c r="I18" s="25">
        <v>1</v>
      </c>
      <c r="J18" s="25">
        <v>14</v>
      </c>
      <c r="K18" s="31">
        <v>0</v>
      </c>
      <c r="L18" s="25">
        <v>16</v>
      </c>
      <c r="M18" s="25">
        <v>14</v>
      </c>
      <c r="N18" s="26"/>
      <c r="O18" s="27">
        <f t="shared" si="0"/>
        <v>91</v>
      </c>
    </row>
    <row r="19" spans="2:15" ht="12.75">
      <c r="B19" s="22">
        <v>16</v>
      </c>
      <c r="C19" s="33" t="s">
        <v>43</v>
      </c>
      <c r="D19" s="33" t="s">
        <v>44</v>
      </c>
      <c r="E19" s="24" t="s">
        <v>15</v>
      </c>
      <c r="F19" s="25">
        <v>24</v>
      </c>
      <c r="G19" s="25">
        <v>7</v>
      </c>
      <c r="H19" s="25">
        <v>18</v>
      </c>
      <c r="I19" s="25">
        <v>6</v>
      </c>
      <c r="J19" s="25">
        <v>15</v>
      </c>
      <c r="K19" s="31">
        <v>0</v>
      </c>
      <c r="L19" s="25">
        <v>10</v>
      </c>
      <c r="M19" s="25">
        <v>9</v>
      </c>
      <c r="N19" s="26"/>
      <c r="O19" s="27">
        <f t="shared" si="0"/>
        <v>89</v>
      </c>
    </row>
    <row r="20" spans="2:15" ht="12.75">
      <c r="B20" s="22">
        <v>17</v>
      </c>
      <c r="C20" s="36" t="s">
        <v>45</v>
      </c>
      <c r="D20" s="36" t="s">
        <v>46</v>
      </c>
      <c r="E20" s="30" t="s">
        <v>18</v>
      </c>
      <c r="F20" s="31">
        <v>0</v>
      </c>
      <c r="G20" s="25">
        <v>5</v>
      </c>
      <c r="H20" s="25">
        <v>29</v>
      </c>
      <c r="I20" s="25">
        <v>8</v>
      </c>
      <c r="J20" s="25">
        <v>13</v>
      </c>
      <c r="K20" s="25">
        <v>19</v>
      </c>
      <c r="L20" s="25">
        <v>14</v>
      </c>
      <c r="M20" s="31">
        <v>0</v>
      </c>
      <c r="N20" s="26"/>
      <c r="O20" s="27">
        <f t="shared" si="0"/>
        <v>88</v>
      </c>
    </row>
    <row r="21" spans="2:15" ht="12.75">
      <c r="B21" s="22">
        <v>18</v>
      </c>
      <c r="C21" s="36" t="s">
        <v>45</v>
      </c>
      <c r="D21" s="36" t="s">
        <v>47</v>
      </c>
      <c r="E21" s="30" t="s">
        <v>18</v>
      </c>
      <c r="F21" s="31">
        <v>0</v>
      </c>
      <c r="G21" s="25">
        <v>8</v>
      </c>
      <c r="H21" s="25">
        <v>21</v>
      </c>
      <c r="I21" s="25">
        <v>1</v>
      </c>
      <c r="J21" s="25">
        <v>18</v>
      </c>
      <c r="K21" s="25">
        <v>21</v>
      </c>
      <c r="L21" s="25">
        <v>14</v>
      </c>
      <c r="M21" s="31">
        <v>0</v>
      </c>
      <c r="N21" s="38"/>
      <c r="O21" s="27">
        <f t="shared" si="0"/>
        <v>83</v>
      </c>
    </row>
    <row r="22" spans="2:15" ht="12.75">
      <c r="B22" s="22">
        <v>19</v>
      </c>
      <c r="C22" s="32" t="s">
        <v>33</v>
      </c>
      <c r="D22" s="32" t="s">
        <v>17</v>
      </c>
      <c r="E22" s="30" t="s">
        <v>18</v>
      </c>
      <c r="F22" s="25">
        <v>8</v>
      </c>
      <c r="G22" s="31">
        <v>0</v>
      </c>
      <c r="H22" s="25">
        <v>19</v>
      </c>
      <c r="I22" s="25">
        <v>6</v>
      </c>
      <c r="J22" s="25">
        <v>9</v>
      </c>
      <c r="K22" s="25">
        <v>5</v>
      </c>
      <c r="L22" s="25">
        <v>16</v>
      </c>
      <c r="M22" s="25">
        <v>14</v>
      </c>
      <c r="N22" s="26"/>
      <c r="O22" s="27">
        <f t="shared" si="0"/>
        <v>77</v>
      </c>
    </row>
    <row r="23" spans="2:15" ht="12.75">
      <c r="B23" s="22">
        <v>20</v>
      </c>
      <c r="C23" s="42" t="s">
        <v>48</v>
      </c>
      <c r="D23" s="43" t="s">
        <v>49</v>
      </c>
      <c r="E23" s="24" t="s">
        <v>15</v>
      </c>
      <c r="F23" s="25">
        <v>21</v>
      </c>
      <c r="G23" s="25">
        <v>7</v>
      </c>
      <c r="H23" s="25">
        <v>10</v>
      </c>
      <c r="I23" s="31">
        <v>0</v>
      </c>
      <c r="J23" s="25">
        <v>7</v>
      </c>
      <c r="K23" s="31">
        <v>0</v>
      </c>
      <c r="L23" s="25">
        <v>8</v>
      </c>
      <c r="M23" s="25">
        <v>23</v>
      </c>
      <c r="N23" s="26"/>
      <c r="O23" s="27">
        <f t="shared" si="0"/>
        <v>76</v>
      </c>
    </row>
    <row r="24" spans="2:15" ht="12.75">
      <c r="B24" s="22">
        <v>21</v>
      </c>
      <c r="C24" s="44" t="s">
        <v>50</v>
      </c>
      <c r="D24" s="44" t="s">
        <v>51</v>
      </c>
      <c r="E24" s="24" t="s">
        <v>15</v>
      </c>
      <c r="F24" s="25">
        <v>18</v>
      </c>
      <c r="G24" s="25">
        <v>6</v>
      </c>
      <c r="H24" s="31">
        <v>0</v>
      </c>
      <c r="I24" s="31">
        <v>0</v>
      </c>
      <c r="J24" s="31">
        <v>0</v>
      </c>
      <c r="K24" s="31">
        <v>0</v>
      </c>
      <c r="L24" s="25">
        <v>17</v>
      </c>
      <c r="M24" s="25">
        <v>35</v>
      </c>
      <c r="N24" s="26"/>
      <c r="O24" s="27">
        <f t="shared" si="0"/>
        <v>76</v>
      </c>
    </row>
    <row r="25" spans="2:15" ht="12.75">
      <c r="B25" s="22">
        <v>22</v>
      </c>
      <c r="C25" s="45" t="s">
        <v>52</v>
      </c>
      <c r="D25" s="45" t="s">
        <v>53</v>
      </c>
      <c r="E25" s="46" t="s">
        <v>54</v>
      </c>
      <c r="F25" s="25">
        <v>5</v>
      </c>
      <c r="G25" s="25">
        <v>4</v>
      </c>
      <c r="H25" s="25">
        <v>19</v>
      </c>
      <c r="I25" s="25">
        <v>6</v>
      </c>
      <c r="J25" s="25">
        <v>16</v>
      </c>
      <c r="K25" s="25">
        <v>3</v>
      </c>
      <c r="L25" s="25">
        <v>5</v>
      </c>
      <c r="M25" s="25">
        <v>17</v>
      </c>
      <c r="N25" s="26"/>
      <c r="O25" s="27">
        <f t="shared" si="0"/>
        <v>75</v>
      </c>
    </row>
    <row r="26" spans="2:15" ht="12.75">
      <c r="B26" s="22">
        <v>23</v>
      </c>
      <c r="C26" s="47" t="s">
        <v>52</v>
      </c>
      <c r="D26" s="47" t="s">
        <v>55</v>
      </c>
      <c r="E26" s="46" t="s">
        <v>54</v>
      </c>
      <c r="F26" s="25">
        <v>25</v>
      </c>
      <c r="G26" s="31">
        <v>0</v>
      </c>
      <c r="H26" s="25">
        <v>18</v>
      </c>
      <c r="I26" s="31">
        <v>0</v>
      </c>
      <c r="J26" s="25">
        <v>25</v>
      </c>
      <c r="K26" s="31">
        <v>0</v>
      </c>
      <c r="L26" s="31">
        <v>0</v>
      </c>
      <c r="M26" s="31">
        <v>0</v>
      </c>
      <c r="N26" s="26"/>
      <c r="O26" s="27">
        <f t="shared" si="0"/>
        <v>68</v>
      </c>
    </row>
    <row r="27" spans="2:15" ht="12.75">
      <c r="B27" s="22">
        <v>24</v>
      </c>
      <c r="C27" s="28" t="s">
        <v>56</v>
      </c>
      <c r="D27" s="29" t="s">
        <v>22</v>
      </c>
      <c r="E27" s="30" t="s">
        <v>18</v>
      </c>
      <c r="F27" s="25">
        <v>19</v>
      </c>
      <c r="G27" s="25">
        <v>2</v>
      </c>
      <c r="H27" s="25">
        <v>17</v>
      </c>
      <c r="I27" s="25">
        <v>3</v>
      </c>
      <c r="J27" s="31">
        <v>0</v>
      </c>
      <c r="K27" s="31">
        <v>0</v>
      </c>
      <c r="L27" s="25">
        <v>13</v>
      </c>
      <c r="M27" s="25">
        <v>14</v>
      </c>
      <c r="N27" s="26"/>
      <c r="O27" s="27">
        <f t="shared" si="0"/>
        <v>68</v>
      </c>
    </row>
    <row r="28" spans="2:15" ht="15" customHeight="1">
      <c r="B28" s="22">
        <v>25</v>
      </c>
      <c r="C28" s="33" t="s">
        <v>57</v>
      </c>
      <c r="D28" s="33" t="s">
        <v>22</v>
      </c>
      <c r="E28" s="24" t="s">
        <v>15</v>
      </c>
      <c r="F28" s="25">
        <v>22</v>
      </c>
      <c r="G28" s="31">
        <v>0</v>
      </c>
      <c r="H28" s="25">
        <v>17</v>
      </c>
      <c r="I28" s="25">
        <v>0</v>
      </c>
      <c r="J28" s="31">
        <v>0</v>
      </c>
      <c r="K28" s="31">
        <v>0</v>
      </c>
      <c r="L28" s="31">
        <v>0</v>
      </c>
      <c r="M28" s="25">
        <v>26</v>
      </c>
      <c r="N28" s="26"/>
      <c r="O28" s="27">
        <f t="shared" si="0"/>
        <v>65</v>
      </c>
    </row>
    <row r="29" spans="2:15" ht="12.75">
      <c r="B29" s="22">
        <v>26</v>
      </c>
      <c r="C29" s="32" t="s">
        <v>58</v>
      </c>
      <c r="D29" s="32" t="s">
        <v>59</v>
      </c>
      <c r="E29" s="48" t="s">
        <v>18</v>
      </c>
      <c r="F29" s="25">
        <v>11</v>
      </c>
      <c r="G29" s="25">
        <v>7</v>
      </c>
      <c r="H29" s="25">
        <v>4</v>
      </c>
      <c r="I29" s="25">
        <v>9</v>
      </c>
      <c r="J29" s="31">
        <v>0</v>
      </c>
      <c r="K29" s="31">
        <v>0</v>
      </c>
      <c r="L29" s="25">
        <v>4</v>
      </c>
      <c r="M29" s="25">
        <v>14</v>
      </c>
      <c r="N29" s="26"/>
      <c r="O29" s="27">
        <f t="shared" si="0"/>
        <v>49</v>
      </c>
    </row>
    <row r="30" spans="2:15" ht="12.75">
      <c r="B30" s="22">
        <v>27</v>
      </c>
      <c r="C30" s="39" t="s">
        <v>16</v>
      </c>
      <c r="D30" s="40" t="s">
        <v>60</v>
      </c>
      <c r="E30" s="41" t="s">
        <v>39</v>
      </c>
      <c r="F30" s="25">
        <v>17</v>
      </c>
      <c r="G30" s="25">
        <v>2</v>
      </c>
      <c r="H30" s="25">
        <v>6</v>
      </c>
      <c r="I30" s="31">
        <v>0</v>
      </c>
      <c r="J30" s="25">
        <v>10</v>
      </c>
      <c r="K30" s="31">
        <v>0</v>
      </c>
      <c r="L30" s="31">
        <v>0</v>
      </c>
      <c r="M30" s="31">
        <v>0</v>
      </c>
      <c r="N30" s="26"/>
      <c r="O30" s="27">
        <f t="shared" si="0"/>
        <v>35</v>
      </c>
    </row>
    <row r="31" spans="2:15" ht="12.75">
      <c r="B31" s="22">
        <v>28</v>
      </c>
      <c r="C31" s="49" t="s">
        <v>61</v>
      </c>
      <c r="D31" s="49" t="s">
        <v>62</v>
      </c>
      <c r="E31" s="41" t="s">
        <v>39</v>
      </c>
      <c r="F31" s="31">
        <v>0</v>
      </c>
      <c r="G31" s="25">
        <v>1</v>
      </c>
      <c r="H31" s="31">
        <v>0</v>
      </c>
      <c r="I31" s="31">
        <v>0</v>
      </c>
      <c r="J31" s="25">
        <v>11</v>
      </c>
      <c r="K31" s="31">
        <v>0</v>
      </c>
      <c r="L31" s="25">
        <v>5</v>
      </c>
      <c r="M31" s="25">
        <v>17</v>
      </c>
      <c r="N31" s="26"/>
      <c r="O31" s="27">
        <f t="shared" si="0"/>
        <v>34</v>
      </c>
    </row>
    <row r="32" spans="2:15" ht="12.75">
      <c r="B32" s="22">
        <v>29</v>
      </c>
      <c r="C32" s="30" t="s">
        <v>63</v>
      </c>
      <c r="D32" s="30" t="s">
        <v>64</v>
      </c>
      <c r="E32" s="30" t="s">
        <v>18</v>
      </c>
      <c r="F32" s="31">
        <v>0</v>
      </c>
      <c r="G32" s="31">
        <v>0</v>
      </c>
      <c r="H32" s="25">
        <v>25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26"/>
      <c r="O32" s="27">
        <f t="shared" si="0"/>
        <v>25</v>
      </c>
    </row>
    <row r="33" spans="2:15" ht="12.75">
      <c r="B33" s="22">
        <v>30</v>
      </c>
      <c r="C33" s="50" t="s">
        <v>65</v>
      </c>
      <c r="D33" s="51" t="s">
        <v>66</v>
      </c>
      <c r="E33" s="41" t="s">
        <v>39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26"/>
      <c r="O33" s="27">
        <f t="shared" si="0"/>
        <v>0</v>
      </c>
    </row>
    <row r="34" spans="2:15" ht="12.75">
      <c r="B34" s="22">
        <v>31</v>
      </c>
      <c r="C34" s="32" t="s">
        <v>1</v>
      </c>
      <c r="D34" s="29" t="s">
        <v>1</v>
      </c>
      <c r="E34" s="30" t="s">
        <v>1</v>
      </c>
      <c r="F34" s="25"/>
      <c r="G34" s="25"/>
      <c r="H34" s="25"/>
      <c r="I34" s="25"/>
      <c r="J34" s="25"/>
      <c r="K34" s="25"/>
      <c r="L34" s="25"/>
      <c r="M34" s="25"/>
      <c r="N34" s="26"/>
      <c r="O34" s="27">
        <f t="shared" si="0"/>
        <v>0</v>
      </c>
    </row>
    <row r="35" spans="2:15" ht="12.75">
      <c r="B35" s="22"/>
      <c r="C35" s="32" t="s">
        <v>1</v>
      </c>
      <c r="D35" s="29" t="s">
        <v>1</v>
      </c>
      <c r="E35" s="30" t="s">
        <v>1</v>
      </c>
      <c r="F35" s="25"/>
      <c r="G35" s="25"/>
      <c r="H35" s="25"/>
      <c r="I35" s="25"/>
      <c r="J35" s="25"/>
      <c r="K35" s="25"/>
      <c r="L35" s="25"/>
      <c r="M35" s="25"/>
      <c r="N35" s="26"/>
      <c r="O35" s="27">
        <f t="shared" si="0"/>
        <v>0</v>
      </c>
    </row>
    <row r="36" spans="2:15" ht="12.75">
      <c r="B36" s="22"/>
      <c r="C36" s="28" t="s">
        <v>1</v>
      </c>
      <c r="D36" s="29" t="s">
        <v>1</v>
      </c>
      <c r="E36" s="30" t="s">
        <v>1</v>
      </c>
      <c r="F36" s="25"/>
      <c r="G36" s="25"/>
      <c r="H36" s="25"/>
      <c r="I36" s="25"/>
      <c r="J36" s="25"/>
      <c r="K36" s="25"/>
      <c r="L36" s="25"/>
      <c r="M36" s="25"/>
      <c r="N36" s="26"/>
      <c r="O36" s="27">
        <f t="shared" si="0"/>
        <v>0</v>
      </c>
    </row>
    <row r="37" spans="2:15" ht="12.75">
      <c r="B37" s="52"/>
      <c r="C37" s="53" t="s">
        <v>1</v>
      </c>
      <c r="D37" s="54" t="s">
        <v>1</v>
      </c>
      <c r="E37" s="55" t="s">
        <v>1</v>
      </c>
      <c r="F37" s="56"/>
      <c r="G37" s="56"/>
      <c r="H37" s="56"/>
      <c r="I37" s="56"/>
      <c r="J37" s="56"/>
      <c r="K37" s="56"/>
      <c r="L37" s="56"/>
      <c r="M37" s="56"/>
      <c r="N37" s="57"/>
      <c r="O37" s="58">
        <f t="shared" si="0"/>
        <v>0</v>
      </c>
    </row>
    <row r="38" spans="2:15" ht="12.75">
      <c r="B38" s="59"/>
      <c r="C38" s="60" t="s">
        <v>67</v>
      </c>
      <c r="D38" s="61" t="s">
        <v>68</v>
      </c>
      <c r="E38" s="62" t="s">
        <v>15</v>
      </c>
      <c r="F38" s="63"/>
      <c r="G38" s="63"/>
      <c r="H38" s="63"/>
      <c r="I38" s="63"/>
      <c r="J38" s="63"/>
      <c r="K38" s="63"/>
      <c r="L38" s="63"/>
      <c r="M38" s="63"/>
      <c r="N38" s="64"/>
      <c r="O38" s="65">
        <f t="shared" si="0"/>
        <v>0</v>
      </c>
    </row>
    <row r="39" spans="2:15" ht="12.75">
      <c r="B39" s="66"/>
      <c r="C39" s="23" t="s">
        <v>69</v>
      </c>
      <c r="D39" s="67" t="s">
        <v>70</v>
      </c>
      <c r="E39" s="24" t="s">
        <v>15</v>
      </c>
      <c r="F39" s="25"/>
      <c r="G39" s="25"/>
      <c r="H39" s="25"/>
      <c r="I39" s="25"/>
      <c r="J39" s="25"/>
      <c r="K39" s="25"/>
      <c r="L39" s="25"/>
      <c r="M39" s="25"/>
      <c r="N39" s="26"/>
      <c r="O39" s="27">
        <f t="shared" si="0"/>
        <v>0</v>
      </c>
    </row>
    <row r="40" spans="2:13" ht="12.75">
      <c r="B40" s="68"/>
      <c r="C40" s="69"/>
      <c r="D40" s="70" t="s">
        <v>1</v>
      </c>
      <c r="E40" s="71" t="s">
        <v>71</v>
      </c>
      <c r="F40" s="2">
        <f>SUM(F4:F39)</f>
        <v>552</v>
      </c>
      <c r="G40" s="72">
        <f aca="true" t="shared" si="1" ref="G40:M40">SUM(G4:G37)</f>
        <v>169</v>
      </c>
      <c r="H40" s="72">
        <f t="shared" si="1"/>
        <v>429</v>
      </c>
      <c r="I40" s="72">
        <f t="shared" si="1"/>
        <v>145</v>
      </c>
      <c r="J40" s="72">
        <f t="shared" si="1"/>
        <v>338</v>
      </c>
      <c r="K40" s="72">
        <f t="shared" si="1"/>
        <v>244</v>
      </c>
      <c r="L40" s="2">
        <f t="shared" si="1"/>
        <v>338</v>
      </c>
      <c r="M40" s="2">
        <f t="shared" si="1"/>
        <v>462</v>
      </c>
    </row>
    <row r="41" spans="2:13" ht="12.75">
      <c r="B41" s="68"/>
      <c r="E41" s="73" t="s">
        <v>72</v>
      </c>
      <c r="F41" s="74">
        <v>6</v>
      </c>
      <c r="G41" s="74">
        <v>7</v>
      </c>
      <c r="H41" s="74">
        <v>3</v>
      </c>
      <c r="I41" s="74">
        <v>8</v>
      </c>
      <c r="J41" s="74">
        <v>6</v>
      </c>
      <c r="K41" s="74">
        <v>14</v>
      </c>
      <c r="L41" s="74">
        <v>6</v>
      </c>
      <c r="M41" s="74" t="s">
        <v>1</v>
      </c>
    </row>
    <row r="42" spans="2:15" ht="12.75">
      <c r="B42" s="68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ht="12.75">
      <c r="B43" s="68"/>
    </row>
    <row r="44" ht="12.75">
      <c r="B44" s="68"/>
    </row>
    <row r="45" ht="12.75">
      <c r="B45" s="68"/>
    </row>
    <row r="46" ht="12.75">
      <c r="B46" s="68"/>
    </row>
    <row r="47" ht="12.75">
      <c r="B47" s="68"/>
    </row>
    <row r="48" ht="12.75">
      <c r="B48" s="68"/>
    </row>
  </sheetData>
  <sheetProtection selectLockedCells="1" selectUnlockedCells="1"/>
  <dataValidations count="1">
    <dataValidation errorStyle="information" allowBlank="1" showInputMessage="1" showErrorMessage="1" promptTitle="CODE EN 2 CHIFFRES" errorTitle="CODE REGION" sqref="D4:D17 D19:D23 D25 D27:D28 D30:D38">
      <formula1>0</formula1>
      <formula2>0</formula2>
    </dataValidation>
  </dataValidations>
  <printOptions/>
  <pageMargins left="0" right="0" top="0" bottom="0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0"/>
  <sheetViews>
    <sheetView workbookViewId="0" topLeftCell="A1">
      <selection activeCell="S4" sqref="S4"/>
    </sheetView>
  </sheetViews>
  <sheetFormatPr defaultColWidth="11.421875" defaultRowHeight="12.75"/>
  <cols>
    <col min="1" max="1" width="2.00390625" style="0" customWidth="1"/>
    <col min="2" max="2" width="3.57421875" style="0" customWidth="1"/>
    <col min="3" max="3" width="13.421875" style="0" customWidth="1"/>
    <col min="4" max="4" width="9.7109375" style="1" customWidth="1"/>
    <col min="5" max="5" width="10.140625" style="75" customWidth="1"/>
    <col min="6" max="6" width="5.421875" style="1" customWidth="1"/>
    <col min="7" max="7" width="6.7109375" style="0" customWidth="1"/>
    <col min="8" max="8" width="6.00390625" style="0" customWidth="1"/>
    <col min="9" max="9" width="4.7109375" style="0" customWidth="1"/>
    <col min="10" max="10" width="6.00390625" style="0" customWidth="1"/>
    <col min="11" max="11" width="5.8515625" style="0" customWidth="1"/>
    <col min="12" max="13" width="5.421875" style="0" customWidth="1"/>
    <col min="14" max="14" width="5.140625" style="0" customWidth="1"/>
    <col min="15" max="15" width="9.28125" style="76" customWidth="1"/>
    <col min="16" max="16" width="11.140625" style="2" customWidth="1"/>
    <col min="17" max="17" width="13.57421875" style="0" customWidth="1"/>
  </cols>
  <sheetData>
    <row r="1" spans="1:16" ht="12.75">
      <c r="A1" s="4" t="s">
        <v>1</v>
      </c>
      <c r="B1" s="77" t="s">
        <v>73</v>
      </c>
      <c r="C1" s="77"/>
      <c r="D1" s="77"/>
      <c r="E1" s="77"/>
      <c r="F1" s="77"/>
      <c r="G1" s="5"/>
      <c r="H1" s="5"/>
      <c r="I1" s="5"/>
      <c r="J1" s="5"/>
      <c r="K1" s="5"/>
      <c r="L1" s="5"/>
      <c r="M1" s="5"/>
      <c r="N1" s="5"/>
      <c r="O1"/>
      <c r="P1"/>
    </row>
    <row r="2" spans="2:17" ht="12.75">
      <c r="B2" s="78"/>
      <c r="C2" s="79" t="s">
        <v>1</v>
      </c>
      <c r="D2" s="80" t="s">
        <v>1</v>
      </c>
      <c r="E2" s="81" t="s">
        <v>1</v>
      </c>
      <c r="F2" s="82" t="s">
        <v>1</v>
      </c>
      <c r="G2" s="83">
        <v>7</v>
      </c>
      <c r="H2" s="84">
        <v>27</v>
      </c>
      <c r="I2" s="84">
        <v>24</v>
      </c>
      <c r="J2" s="84">
        <v>19</v>
      </c>
      <c r="K2" s="84">
        <v>4</v>
      </c>
      <c r="L2" s="84">
        <v>1</v>
      </c>
      <c r="M2" s="84">
        <v>13</v>
      </c>
      <c r="N2" s="84">
        <v>27</v>
      </c>
      <c r="O2" s="85" t="s">
        <v>1</v>
      </c>
      <c r="P2" s="86" t="s">
        <v>74</v>
      </c>
      <c r="Q2" s="87" t="s">
        <v>74</v>
      </c>
    </row>
    <row r="3" spans="2:17" ht="12.75">
      <c r="B3" s="88" t="s">
        <v>75</v>
      </c>
      <c r="C3" s="89" t="s">
        <v>2</v>
      </c>
      <c r="D3" s="90" t="s">
        <v>3</v>
      </c>
      <c r="E3" s="56" t="s">
        <v>4</v>
      </c>
      <c r="F3" s="8" t="s">
        <v>76</v>
      </c>
      <c r="G3" s="84" t="s">
        <v>77</v>
      </c>
      <c r="H3" s="84" t="s">
        <v>6</v>
      </c>
      <c r="I3" s="84" t="s">
        <v>78</v>
      </c>
      <c r="J3" s="84" t="s">
        <v>8</v>
      </c>
      <c r="K3" s="84" t="s">
        <v>9</v>
      </c>
      <c r="L3" s="84" t="s">
        <v>10</v>
      </c>
      <c r="M3" s="84" t="s">
        <v>11</v>
      </c>
      <c r="N3" s="84" t="s">
        <v>11</v>
      </c>
      <c r="O3" s="85" t="s">
        <v>12</v>
      </c>
      <c r="P3" s="86" t="s">
        <v>79</v>
      </c>
      <c r="Q3" s="87" t="s">
        <v>80</v>
      </c>
    </row>
    <row r="4" spans="2:15" ht="6.75" customHeight="1">
      <c r="B4" s="91"/>
      <c r="C4" s="92"/>
      <c r="D4" s="93"/>
      <c r="E4" s="13"/>
      <c r="F4" s="94"/>
      <c r="G4" s="94"/>
      <c r="H4" s="94"/>
      <c r="I4" s="94"/>
      <c r="J4" s="94"/>
      <c r="K4" s="94"/>
      <c r="L4" s="94"/>
      <c r="M4" s="94"/>
      <c r="N4" s="94"/>
      <c r="O4" s="95"/>
    </row>
    <row r="5" spans="2:15" ht="12.75">
      <c r="B5" s="22">
        <v>1</v>
      </c>
      <c r="C5" s="23" t="s">
        <v>13</v>
      </c>
      <c r="D5" s="23" t="s">
        <v>14</v>
      </c>
      <c r="E5" s="24" t="s">
        <v>15</v>
      </c>
      <c r="F5" s="96">
        <v>1000</v>
      </c>
      <c r="G5" s="22">
        <v>1717</v>
      </c>
      <c r="H5" s="22">
        <v>1051</v>
      </c>
      <c r="I5" s="22">
        <v>1986</v>
      </c>
      <c r="J5" s="22">
        <v>1994</v>
      </c>
      <c r="K5" s="22">
        <v>1145</v>
      </c>
      <c r="L5" s="22">
        <v>2286</v>
      </c>
      <c r="M5" s="22">
        <v>706</v>
      </c>
      <c r="N5" s="22">
        <v>2913</v>
      </c>
      <c r="O5" s="97">
        <f aca="true" t="shared" si="0" ref="O5:O34">SUM(F5:N5)</f>
        <v>14798</v>
      </c>
    </row>
    <row r="6" spans="2:17" ht="12.75">
      <c r="B6" s="22">
        <v>2</v>
      </c>
      <c r="C6" s="28" t="s">
        <v>16</v>
      </c>
      <c r="D6" s="29" t="s">
        <v>17</v>
      </c>
      <c r="E6" s="30" t="s">
        <v>18</v>
      </c>
      <c r="F6" s="96">
        <v>1000</v>
      </c>
      <c r="G6" s="22">
        <v>1202</v>
      </c>
      <c r="H6" s="22">
        <v>738</v>
      </c>
      <c r="I6" s="22">
        <v>2756</v>
      </c>
      <c r="J6" s="22">
        <v>0</v>
      </c>
      <c r="K6" s="22">
        <v>2019</v>
      </c>
      <c r="L6" s="22">
        <v>1392</v>
      </c>
      <c r="M6" s="22">
        <v>1867</v>
      </c>
      <c r="N6" s="22">
        <v>1425</v>
      </c>
      <c r="O6" s="97">
        <f t="shared" si="0"/>
        <v>12399</v>
      </c>
      <c r="P6" s="98">
        <f aca="true" t="shared" si="1" ref="P6:P34">$O$5-O6</f>
        <v>2399</v>
      </c>
      <c r="Q6" s="98">
        <f aca="true" t="shared" si="2" ref="Q6:Q34">O5-O6</f>
        <v>2399</v>
      </c>
    </row>
    <row r="7" spans="2:28" ht="12.75">
      <c r="B7" s="22">
        <v>3</v>
      </c>
      <c r="C7" s="32" t="s">
        <v>27</v>
      </c>
      <c r="D7" s="32" t="s">
        <v>28</v>
      </c>
      <c r="E7" s="30" t="s">
        <v>18</v>
      </c>
      <c r="F7" s="96">
        <v>1000</v>
      </c>
      <c r="G7" s="22">
        <v>1416</v>
      </c>
      <c r="H7" s="22">
        <v>71</v>
      </c>
      <c r="I7" s="22">
        <v>625</v>
      </c>
      <c r="J7" s="22">
        <v>3311</v>
      </c>
      <c r="K7" s="22">
        <v>771</v>
      </c>
      <c r="L7" s="22">
        <v>705</v>
      </c>
      <c r="M7" s="22">
        <v>1879</v>
      </c>
      <c r="N7" s="22">
        <v>1244</v>
      </c>
      <c r="O7" s="97">
        <f t="shared" si="0"/>
        <v>11022</v>
      </c>
      <c r="P7" s="98">
        <f t="shared" si="1"/>
        <v>3776</v>
      </c>
      <c r="Q7" s="98">
        <f t="shared" si="2"/>
        <v>1377</v>
      </c>
      <c r="U7" s="4"/>
      <c r="V7" s="4"/>
      <c r="W7" s="4"/>
      <c r="X7" s="4"/>
      <c r="Y7" s="4"/>
      <c r="Z7" s="4"/>
      <c r="AA7" s="4"/>
      <c r="AB7" s="4"/>
    </row>
    <row r="8" spans="2:28" ht="12.75">
      <c r="B8" s="22">
        <v>4</v>
      </c>
      <c r="C8" s="32" t="s">
        <v>23</v>
      </c>
      <c r="D8" s="29" t="s">
        <v>24</v>
      </c>
      <c r="E8" s="30" t="s">
        <v>18</v>
      </c>
      <c r="F8" s="96">
        <v>1000</v>
      </c>
      <c r="G8" s="22">
        <v>1199</v>
      </c>
      <c r="H8" s="22">
        <v>1171</v>
      </c>
      <c r="I8" s="22">
        <v>1078</v>
      </c>
      <c r="J8" s="22">
        <v>873</v>
      </c>
      <c r="K8" s="22">
        <v>619</v>
      </c>
      <c r="L8" s="22">
        <v>1918</v>
      </c>
      <c r="M8" s="22">
        <v>910</v>
      </c>
      <c r="N8" s="22">
        <v>1977</v>
      </c>
      <c r="O8" s="97">
        <f t="shared" si="0"/>
        <v>10745</v>
      </c>
      <c r="P8" s="98">
        <f t="shared" si="1"/>
        <v>4053</v>
      </c>
      <c r="Q8" s="98">
        <f t="shared" si="2"/>
        <v>277</v>
      </c>
      <c r="U8" s="99"/>
      <c r="V8" s="100"/>
      <c r="W8" s="101"/>
      <c r="X8" s="102"/>
      <c r="Y8" s="103"/>
      <c r="Z8" s="102"/>
      <c r="AA8" s="103"/>
      <c r="AB8" s="104"/>
    </row>
    <row r="9" spans="2:28" ht="12.75">
      <c r="B9" s="22">
        <v>5</v>
      </c>
      <c r="C9" s="33" t="s">
        <v>21</v>
      </c>
      <c r="D9" s="33" t="s">
        <v>22</v>
      </c>
      <c r="E9" s="24" t="s">
        <v>15</v>
      </c>
      <c r="F9" s="96">
        <v>1000</v>
      </c>
      <c r="G9" s="22">
        <v>1305</v>
      </c>
      <c r="H9" s="22">
        <v>717</v>
      </c>
      <c r="I9" s="22">
        <v>1200</v>
      </c>
      <c r="J9" s="22">
        <v>1551</v>
      </c>
      <c r="K9" s="22">
        <v>1139</v>
      </c>
      <c r="L9" s="22">
        <v>696</v>
      </c>
      <c r="M9" s="22">
        <v>953</v>
      </c>
      <c r="N9" s="22">
        <v>1403</v>
      </c>
      <c r="O9" s="97">
        <f t="shared" si="0"/>
        <v>9964</v>
      </c>
      <c r="P9" s="98">
        <f t="shared" si="1"/>
        <v>4834</v>
      </c>
      <c r="Q9" s="98">
        <f t="shared" si="2"/>
        <v>781</v>
      </c>
      <c r="U9" s="99"/>
      <c r="V9" s="101"/>
      <c r="W9" s="101"/>
      <c r="X9" s="102"/>
      <c r="Y9" s="103"/>
      <c r="Z9" s="102"/>
      <c r="AA9" s="103"/>
      <c r="AB9" s="104"/>
    </row>
    <row r="10" spans="2:28" ht="12.75">
      <c r="B10" s="22">
        <v>6</v>
      </c>
      <c r="C10" s="34" t="s">
        <v>25</v>
      </c>
      <c r="D10" s="35" t="s">
        <v>26</v>
      </c>
      <c r="E10" s="24" t="s">
        <v>15</v>
      </c>
      <c r="F10" s="96">
        <v>1000</v>
      </c>
      <c r="G10" s="22">
        <v>787</v>
      </c>
      <c r="H10" s="22">
        <v>778</v>
      </c>
      <c r="I10" s="22">
        <v>1580</v>
      </c>
      <c r="J10" s="22">
        <v>303</v>
      </c>
      <c r="K10" s="22">
        <v>1496</v>
      </c>
      <c r="L10" s="22">
        <v>857</v>
      </c>
      <c r="M10" s="22">
        <v>1156</v>
      </c>
      <c r="N10" s="22">
        <v>1841</v>
      </c>
      <c r="O10" s="97">
        <f t="shared" si="0"/>
        <v>9798</v>
      </c>
      <c r="P10" s="98">
        <f t="shared" si="1"/>
        <v>5000</v>
      </c>
      <c r="Q10" s="98">
        <f t="shared" si="2"/>
        <v>166</v>
      </c>
      <c r="U10" s="99"/>
      <c r="V10" s="101"/>
      <c r="W10" s="101"/>
      <c r="X10" s="102"/>
      <c r="Y10" s="103"/>
      <c r="Z10" s="102"/>
      <c r="AA10" s="103"/>
      <c r="AB10" s="104"/>
    </row>
    <row r="11" spans="2:28" ht="12.75">
      <c r="B11" s="22">
        <v>7</v>
      </c>
      <c r="C11" s="32" t="s">
        <v>19</v>
      </c>
      <c r="D11" s="32" t="s">
        <v>20</v>
      </c>
      <c r="E11" s="30" t="s">
        <v>18</v>
      </c>
      <c r="F11" s="96">
        <v>1000</v>
      </c>
      <c r="G11" s="22">
        <v>1845</v>
      </c>
      <c r="H11" s="22">
        <v>645</v>
      </c>
      <c r="I11" s="22">
        <v>1611</v>
      </c>
      <c r="J11" s="22">
        <v>1297</v>
      </c>
      <c r="K11" s="22">
        <v>658</v>
      </c>
      <c r="L11" s="22">
        <v>1262</v>
      </c>
      <c r="M11" s="22">
        <v>1102</v>
      </c>
      <c r="N11" s="22">
        <v>227</v>
      </c>
      <c r="O11" s="97">
        <f t="shared" si="0"/>
        <v>9647</v>
      </c>
      <c r="P11" s="98">
        <f t="shared" si="1"/>
        <v>5151</v>
      </c>
      <c r="Q11" s="98">
        <f t="shared" si="2"/>
        <v>151</v>
      </c>
      <c r="U11" s="99"/>
      <c r="V11" s="100"/>
      <c r="W11" s="101"/>
      <c r="X11" s="102"/>
      <c r="Y11" s="103"/>
      <c r="Z11" s="102"/>
      <c r="AA11" s="103"/>
      <c r="AB11" s="104"/>
    </row>
    <row r="12" spans="2:28" ht="12.75">
      <c r="B12" s="22">
        <v>8</v>
      </c>
      <c r="C12" s="36" t="s">
        <v>29</v>
      </c>
      <c r="D12" s="36" t="s">
        <v>30</v>
      </c>
      <c r="E12" s="30" t="s">
        <v>18</v>
      </c>
      <c r="F12" s="96">
        <v>1000</v>
      </c>
      <c r="G12" s="22">
        <v>0</v>
      </c>
      <c r="H12" s="22">
        <v>673</v>
      </c>
      <c r="I12" s="22">
        <v>1396</v>
      </c>
      <c r="J12" s="22">
        <v>716</v>
      </c>
      <c r="K12" s="22">
        <v>907</v>
      </c>
      <c r="L12" s="22">
        <v>1351</v>
      </c>
      <c r="M12" s="22">
        <v>1681</v>
      </c>
      <c r="N12" s="22">
        <v>1773</v>
      </c>
      <c r="O12" s="97">
        <f t="shared" si="0"/>
        <v>9497</v>
      </c>
      <c r="P12" s="98">
        <f t="shared" si="1"/>
        <v>5301</v>
      </c>
      <c r="Q12" s="98">
        <f t="shared" si="2"/>
        <v>150</v>
      </c>
      <c r="U12" s="99"/>
      <c r="V12" s="105"/>
      <c r="W12" s="105"/>
      <c r="X12" s="102"/>
      <c r="Y12" s="103"/>
      <c r="Z12" s="102"/>
      <c r="AA12" s="103"/>
      <c r="AB12" s="104"/>
    </row>
    <row r="13" spans="2:28" ht="12.75">
      <c r="B13" s="22">
        <v>9</v>
      </c>
      <c r="C13" s="32" t="s">
        <v>36</v>
      </c>
      <c r="D13" s="32" t="s">
        <v>37</v>
      </c>
      <c r="E13" s="30" t="s">
        <v>18</v>
      </c>
      <c r="F13" s="96">
        <v>1000</v>
      </c>
      <c r="G13" s="22">
        <v>1613</v>
      </c>
      <c r="H13" s="22">
        <v>1018</v>
      </c>
      <c r="I13" s="22">
        <v>819</v>
      </c>
      <c r="J13" s="22">
        <v>1686</v>
      </c>
      <c r="K13" s="22">
        <v>269</v>
      </c>
      <c r="L13" s="22">
        <v>993</v>
      </c>
      <c r="M13" s="22">
        <v>1016</v>
      </c>
      <c r="N13" s="22">
        <v>1020</v>
      </c>
      <c r="O13" s="97">
        <f t="shared" si="0"/>
        <v>9434</v>
      </c>
      <c r="P13" s="98">
        <f t="shared" si="1"/>
        <v>5364</v>
      </c>
      <c r="Q13" s="98">
        <f t="shared" si="2"/>
        <v>63</v>
      </c>
      <c r="U13" s="99"/>
      <c r="V13" s="106"/>
      <c r="W13" s="107"/>
      <c r="X13" s="108"/>
      <c r="Y13" s="103"/>
      <c r="Z13" s="108"/>
      <c r="AA13" s="103"/>
      <c r="AB13" s="104"/>
    </row>
    <row r="14" spans="2:28" ht="12.75">
      <c r="B14" s="22">
        <v>10</v>
      </c>
      <c r="C14" s="32" t="s">
        <v>33</v>
      </c>
      <c r="D14" s="32" t="s">
        <v>17</v>
      </c>
      <c r="E14" s="30" t="s">
        <v>18</v>
      </c>
      <c r="F14" s="96">
        <v>1000</v>
      </c>
      <c r="G14" s="22">
        <v>332</v>
      </c>
      <c r="H14" s="22">
        <v>0</v>
      </c>
      <c r="I14" s="22">
        <v>2195</v>
      </c>
      <c r="J14" s="22">
        <v>614</v>
      </c>
      <c r="K14" s="22">
        <v>1087</v>
      </c>
      <c r="L14" s="22">
        <v>706</v>
      </c>
      <c r="M14" s="22">
        <v>1846</v>
      </c>
      <c r="N14" s="22">
        <v>1327</v>
      </c>
      <c r="O14" s="97">
        <f t="shared" si="0"/>
        <v>9107</v>
      </c>
      <c r="P14" s="98">
        <f t="shared" si="1"/>
        <v>5691</v>
      </c>
      <c r="Q14" s="98">
        <f t="shared" si="2"/>
        <v>327</v>
      </c>
      <c r="U14" s="99"/>
      <c r="V14" s="100"/>
      <c r="W14" s="101"/>
      <c r="X14" s="109"/>
      <c r="Y14" s="103"/>
      <c r="Z14" s="109"/>
      <c r="AA14" s="103"/>
      <c r="AB14" s="104"/>
    </row>
    <row r="15" spans="2:28" ht="12.75">
      <c r="B15" s="22">
        <v>11</v>
      </c>
      <c r="C15" s="32" t="s">
        <v>33</v>
      </c>
      <c r="D15" s="32" t="s">
        <v>34</v>
      </c>
      <c r="E15" s="30" t="s">
        <v>18</v>
      </c>
      <c r="F15" s="96">
        <v>1000</v>
      </c>
      <c r="G15" s="22">
        <v>1268</v>
      </c>
      <c r="H15" s="22">
        <v>584</v>
      </c>
      <c r="I15" s="22">
        <v>995</v>
      </c>
      <c r="J15" s="22">
        <v>130</v>
      </c>
      <c r="K15" s="22">
        <v>405</v>
      </c>
      <c r="L15" s="22">
        <v>302</v>
      </c>
      <c r="M15" s="22">
        <v>2034</v>
      </c>
      <c r="N15" s="22">
        <v>1721</v>
      </c>
      <c r="O15" s="97">
        <f t="shared" si="0"/>
        <v>8439</v>
      </c>
      <c r="P15" s="98">
        <f t="shared" si="1"/>
        <v>6359</v>
      </c>
      <c r="Q15" s="98">
        <f t="shared" si="2"/>
        <v>668</v>
      </c>
      <c r="U15" s="99"/>
      <c r="V15" s="100"/>
      <c r="W15" s="101"/>
      <c r="X15" s="102"/>
      <c r="Y15" s="103"/>
      <c r="Z15" s="102"/>
      <c r="AA15" s="103"/>
      <c r="AB15" s="104"/>
    </row>
    <row r="16" spans="2:28" ht="12.75">
      <c r="B16" s="22">
        <v>12</v>
      </c>
      <c r="C16" s="28" t="s">
        <v>31</v>
      </c>
      <c r="D16" s="29" t="s">
        <v>32</v>
      </c>
      <c r="E16" s="30" t="s">
        <v>18</v>
      </c>
      <c r="F16" s="96">
        <v>1000</v>
      </c>
      <c r="G16" s="22">
        <v>1624</v>
      </c>
      <c r="H16" s="22">
        <v>0</v>
      </c>
      <c r="I16" s="22">
        <v>788</v>
      </c>
      <c r="J16" s="22">
        <v>1482</v>
      </c>
      <c r="K16" s="22">
        <v>531</v>
      </c>
      <c r="L16" s="22">
        <v>436</v>
      </c>
      <c r="M16" s="22">
        <v>693</v>
      </c>
      <c r="N16" s="22">
        <v>1856</v>
      </c>
      <c r="O16" s="97">
        <f t="shared" si="0"/>
        <v>8410</v>
      </c>
      <c r="P16" s="98">
        <f t="shared" si="1"/>
        <v>6388</v>
      </c>
      <c r="Q16" s="98">
        <f t="shared" si="2"/>
        <v>29</v>
      </c>
      <c r="U16" s="99"/>
      <c r="V16" s="110"/>
      <c r="W16" s="111"/>
      <c r="X16" s="108"/>
      <c r="Y16" s="103"/>
      <c r="Z16" s="108"/>
      <c r="AA16" s="103"/>
      <c r="AB16" s="104"/>
    </row>
    <row r="17" spans="2:28" ht="12.75">
      <c r="B17" s="22">
        <v>13</v>
      </c>
      <c r="C17" s="28" t="s">
        <v>35</v>
      </c>
      <c r="D17" s="29" t="s">
        <v>22</v>
      </c>
      <c r="E17" s="30" t="s">
        <v>18</v>
      </c>
      <c r="F17" s="96">
        <v>1000</v>
      </c>
      <c r="G17" s="22">
        <v>1043</v>
      </c>
      <c r="H17" s="22">
        <v>805</v>
      </c>
      <c r="I17" s="22">
        <v>1262</v>
      </c>
      <c r="J17" s="22">
        <v>1060</v>
      </c>
      <c r="K17" s="22">
        <v>502</v>
      </c>
      <c r="L17" s="22">
        <v>0</v>
      </c>
      <c r="M17" s="22">
        <v>613</v>
      </c>
      <c r="N17" s="22">
        <v>1531</v>
      </c>
      <c r="O17" s="97">
        <f t="shared" si="0"/>
        <v>7816</v>
      </c>
      <c r="P17" s="98">
        <f t="shared" si="1"/>
        <v>6982</v>
      </c>
      <c r="Q17" s="98">
        <f t="shared" si="2"/>
        <v>594</v>
      </c>
      <c r="U17" s="99"/>
      <c r="V17" s="112"/>
      <c r="W17" s="112"/>
      <c r="X17" s="108"/>
      <c r="Y17" s="103"/>
      <c r="Z17" s="108"/>
      <c r="AA17" s="103"/>
      <c r="AB17" s="104"/>
    </row>
    <row r="18" spans="2:28" ht="12.75">
      <c r="B18" s="22">
        <v>14</v>
      </c>
      <c r="C18" s="36" t="s">
        <v>45</v>
      </c>
      <c r="D18" s="36" t="s">
        <v>46</v>
      </c>
      <c r="E18" s="30" t="s">
        <v>18</v>
      </c>
      <c r="F18" s="96">
        <v>1000</v>
      </c>
      <c r="G18" s="22">
        <v>0</v>
      </c>
      <c r="H18" s="22">
        <v>398</v>
      </c>
      <c r="I18" s="22">
        <v>2573</v>
      </c>
      <c r="J18" s="22">
        <v>963</v>
      </c>
      <c r="K18" s="22">
        <v>703</v>
      </c>
      <c r="L18" s="22">
        <v>1176</v>
      </c>
      <c r="M18" s="22">
        <v>652</v>
      </c>
      <c r="N18" s="22">
        <v>0</v>
      </c>
      <c r="O18" s="97">
        <f t="shared" si="0"/>
        <v>7465</v>
      </c>
      <c r="P18" s="98">
        <f t="shared" si="1"/>
        <v>7333</v>
      </c>
      <c r="Q18" s="98">
        <f t="shared" si="2"/>
        <v>351</v>
      </c>
      <c r="U18" s="99"/>
      <c r="V18" s="100"/>
      <c r="W18" s="113"/>
      <c r="X18" s="102"/>
      <c r="Y18" s="103"/>
      <c r="Z18" s="102"/>
      <c r="AA18" s="103"/>
      <c r="AB18" s="104"/>
    </row>
    <row r="19" spans="2:28" ht="12.75">
      <c r="B19" s="22">
        <v>15</v>
      </c>
      <c r="C19" s="39" t="s">
        <v>31</v>
      </c>
      <c r="D19" s="40" t="s">
        <v>38</v>
      </c>
      <c r="E19" s="41" t="s">
        <v>39</v>
      </c>
      <c r="F19" s="96">
        <v>1000</v>
      </c>
      <c r="G19" s="22">
        <v>1648</v>
      </c>
      <c r="H19" s="22">
        <v>0</v>
      </c>
      <c r="I19" s="22">
        <v>1137</v>
      </c>
      <c r="J19" s="22">
        <v>687</v>
      </c>
      <c r="K19" s="22">
        <v>204</v>
      </c>
      <c r="L19" s="22">
        <v>325</v>
      </c>
      <c r="M19" s="22">
        <v>828</v>
      </c>
      <c r="N19" s="22">
        <v>1083</v>
      </c>
      <c r="O19" s="97">
        <f t="shared" si="0"/>
        <v>6912</v>
      </c>
      <c r="P19" s="98">
        <f t="shared" si="1"/>
        <v>7886</v>
      </c>
      <c r="Q19" s="98">
        <f t="shared" si="2"/>
        <v>553</v>
      </c>
      <c r="U19" s="99"/>
      <c r="V19" s="114"/>
      <c r="W19" s="113"/>
      <c r="X19" s="102"/>
      <c r="Y19" s="103"/>
      <c r="Z19" s="102"/>
      <c r="AA19" s="103"/>
      <c r="AB19" s="104"/>
    </row>
    <row r="20" spans="2:28" ht="12.75">
      <c r="B20" s="22">
        <v>16</v>
      </c>
      <c r="C20" s="33" t="s">
        <v>40</v>
      </c>
      <c r="D20" s="33" t="s">
        <v>26</v>
      </c>
      <c r="E20" s="24" t="s">
        <v>15</v>
      </c>
      <c r="F20" s="96">
        <v>1000</v>
      </c>
      <c r="G20" s="22">
        <v>213</v>
      </c>
      <c r="H20" s="22">
        <v>343</v>
      </c>
      <c r="I20" s="22">
        <v>637</v>
      </c>
      <c r="J20" s="22">
        <v>617</v>
      </c>
      <c r="K20" s="22">
        <v>786</v>
      </c>
      <c r="L20" s="22">
        <v>1058</v>
      </c>
      <c r="M20" s="22">
        <v>832</v>
      </c>
      <c r="N20" s="22">
        <v>1340</v>
      </c>
      <c r="O20" s="97">
        <f t="shared" si="0"/>
        <v>6826</v>
      </c>
      <c r="P20" s="98">
        <f t="shared" si="1"/>
        <v>7972</v>
      </c>
      <c r="Q20" s="98">
        <f t="shared" si="2"/>
        <v>86</v>
      </c>
      <c r="U20" s="99"/>
      <c r="V20" s="115"/>
      <c r="W20" s="115"/>
      <c r="X20" s="108"/>
      <c r="Y20" s="103"/>
      <c r="Z20" s="108"/>
      <c r="AA20" s="103"/>
      <c r="AB20" s="104"/>
    </row>
    <row r="21" spans="2:28" ht="12.75">
      <c r="B21" s="22">
        <v>17</v>
      </c>
      <c r="C21" s="36" t="s">
        <v>45</v>
      </c>
      <c r="D21" s="36" t="s">
        <v>47</v>
      </c>
      <c r="E21" s="30" t="s">
        <v>18</v>
      </c>
      <c r="F21" s="96">
        <v>1000</v>
      </c>
      <c r="G21" s="22">
        <v>0</v>
      </c>
      <c r="H21" s="22">
        <v>412</v>
      </c>
      <c r="I21" s="22">
        <v>1749</v>
      </c>
      <c r="J21" s="22">
        <v>63</v>
      </c>
      <c r="K21" s="22">
        <v>1427</v>
      </c>
      <c r="L21" s="22">
        <v>1331</v>
      </c>
      <c r="M21" s="22">
        <v>782</v>
      </c>
      <c r="N21" s="22">
        <v>0</v>
      </c>
      <c r="O21" s="97">
        <f t="shared" si="0"/>
        <v>6764</v>
      </c>
      <c r="P21" s="98">
        <f t="shared" si="1"/>
        <v>8034</v>
      </c>
      <c r="Q21" s="98">
        <f t="shared" si="2"/>
        <v>62</v>
      </c>
      <c r="U21" s="99"/>
      <c r="V21" s="116"/>
      <c r="W21" s="117"/>
      <c r="X21" s="118"/>
      <c r="Y21" s="103"/>
      <c r="Z21" s="118"/>
      <c r="AA21" s="103"/>
      <c r="AB21" s="104"/>
    </row>
    <row r="22" spans="2:28" ht="12.75">
      <c r="B22" s="22">
        <v>18</v>
      </c>
      <c r="C22" s="33" t="s">
        <v>43</v>
      </c>
      <c r="D22" s="33" t="s">
        <v>44</v>
      </c>
      <c r="E22" s="24" t="s">
        <v>15</v>
      </c>
      <c r="F22" s="96">
        <v>1000</v>
      </c>
      <c r="G22" s="22">
        <v>1110</v>
      </c>
      <c r="H22" s="22">
        <v>570</v>
      </c>
      <c r="I22" s="22">
        <v>1312</v>
      </c>
      <c r="J22" s="22">
        <v>602</v>
      </c>
      <c r="K22" s="22">
        <v>736</v>
      </c>
      <c r="L22" s="22">
        <v>0</v>
      </c>
      <c r="M22" s="22">
        <v>525</v>
      </c>
      <c r="N22" s="22">
        <v>563</v>
      </c>
      <c r="O22" s="97">
        <f t="shared" si="0"/>
        <v>6418</v>
      </c>
      <c r="P22" s="98">
        <f t="shared" si="1"/>
        <v>8380</v>
      </c>
      <c r="Q22" s="98">
        <f t="shared" si="2"/>
        <v>346</v>
      </c>
      <c r="U22" s="99"/>
      <c r="V22" s="105"/>
      <c r="W22" s="105"/>
      <c r="X22" s="102"/>
      <c r="Y22" s="103"/>
      <c r="Z22" s="102"/>
      <c r="AA22" s="103"/>
      <c r="AB22" s="104"/>
    </row>
    <row r="23" spans="2:28" ht="12.75">
      <c r="B23" s="22">
        <v>19</v>
      </c>
      <c r="C23" s="42" t="s">
        <v>48</v>
      </c>
      <c r="D23" s="43" t="s">
        <v>49</v>
      </c>
      <c r="E23" s="24" t="s">
        <v>15</v>
      </c>
      <c r="F23" s="96">
        <v>1000</v>
      </c>
      <c r="G23" s="22">
        <v>1035</v>
      </c>
      <c r="H23" s="22">
        <v>413</v>
      </c>
      <c r="I23" s="22">
        <v>924</v>
      </c>
      <c r="J23" s="22">
        <v>0</v>
      </c>
      <c r="K23" s="22">
        <v>378</v>
      </c>
      <c r="L23" s="22">
        <v>0</v>
      </c>
      <c r="M23" s="22">
        <v>423</v>
      </c>
      <c r="N23" s="22">
        <v>1885</v>
      </c>
      <c r="O23" s="97">
        <f t="shared" si="0"/>
        <v>6058</v>
      </c>
      <c r="P23" s="98">
        <f t="shared" si="1"/>
        <v>8740</v>
      </c>
      <c r="Q23" s="98">
        <f t="shared" si="2"/>
        <v>360</v>
      </c>
      <c r="U23" s="99"/>
      <c r="V23" s="119"/>
      <c r="W23" s="120"/>
      <c r="X23" s="121"/>
      <c r="Y23" s="103"/>
      <c r="Z23" s="121"/>
      <c r="AA23" s="103"/>
      <c r="AB23" s="104"/>
    </row>
    <row r="24" spans="2:28" ht="12.75">
      <c r="B24" s="22">
        <v>20</v>
      </c>
      <c r="C24" s="44" t="s">
        <v>50</v>
      </c>
      <c r="D24" s="44" t="s">
        <v>51</v>
      </c>
      <c r="E24" s="24" t="s">
        <v>15</v>
      </c>
      <c r="F24" s="96">
        <v>1000</v>
      </c>
      <c r="G24" s="22">
        <v>1037</v>
      </c>
      <c r="H24" s="22">
        <v>331</v>
      </c>
      <c r="I24" s="22">
        <v>0</v>
      </c>
      <c r="J24" s="22">
        <v>0</v>
      </c>
      <c r="K24" s="22">
        <v>0</v>
      </c>
      <c r="L24" s="22">
        <v>0</v>
      </c>
      <c r="M24" s="22">
        <v>932</v>
      </c>
      <c r="N24" s="22">
        <v>2744</v>
      </c>
      <c r="O24" s="97">
        <f t="shared" si="0"/>
        <v>6044</v>
      </c>
      <c r="P24" s="98">
        <f t="shared" si="1"/>
        <v>8754</v>
      </c>
      <c r="Q24" s="98">
        <f t="shared" si="2"/>
        <v>14</v>
      </c>
      <c r="U24" s="99"/>
      <c r="V24" s="114"/>
      <c r="W24" s="113"/>
      <c r="X24" s="102"/>
      <c r="Y24" s="103"/>
      <c r="Z24" s="102"/>
      <c r="AA24" s="103"/>
      <c r="AB24" s="104"/>
    </row>
    <row r="25" spans="2:28" ht="12.75">
      <c r="B25" s="22">
        <v>21</v>
      </c>
      <c r="C25" s="45" t="s">
        <v>52</v>
      </c>
      <c r="D25" s="45" t="s">
        <v>53</v>
      </c>
      <c r="E25" s="46" t="s">
        <v>54</v>
      </c>
      <c r="F25" s="96">
        <v>1000</v>
      </c>
      <c r="G25" s="22">
        <v>189</v>
      </c>
      <c r="H25" s="22">
        <v>233</v>
      </c>
      <c r="I25" s="22">
        <v>1333</v>
      </c>
      <c r="J25" s="22">
        <v>1057</v>
      </c>
      <c r="K25" s="22">
        <v>369</v>
      </c>
      <c r="L25" s="22">
        <v>200</v>
      </c>
      <c r="M25" s="22">
        <v>220</v>
      </c>
      <c r="N25" s="22">
        <v>1436</v>
      </c>
      <c r="O25" s="97">
        <f t="shared" si="0"/>
        <v>6037</v>
      </c>
      <c r="P25" s="98">
        <f t="shared" si="1"/>
        <v>8761</v>
      </c>
      <c r="Q25" s="98">
        <f t="shared" si="2"/>
        <v>7</v>
      </c>
      <c r="U25" s="99"/>
      <c r="V25" s="105"/>
      <c r="W25" s="105"/>
      <c r="X25" s="102"/>
      <c r="Y25" s="103"/>
      <c r="Z25" s="102"/>
      <c r="AA25" s="103"/>
      <c r="AB25" s="104"/>
    </row>
    <row r="26" spans="2:28" ht="12.75">
      <c r="B26" s="22">
        <v>22</v>
      </c>
      <c r="C26" s="28" t="s">
        <v>56</v>
      </c>
      <c r="D26" s="29" t="s">
        <v>22</v>
      </c>
      <c r="E26" s="30" t="s">
        <v>18</v>
      </c>
      <c r="F26" s="96">
        <v>1000</v>
      </c>
      <c r="G26" s="22">
        <v>813</v>
      </c>
      <c r="H26" s="22">
        <v>94</v>
      </c>
      <c r="I26" s="22">
        <v>1207</v>
      </c>
      <c r="J26" s="22">
        <v>292</v>
      </c>
      <c r="K26" s="22">
        <v>0</v>
      </c>
      <c r="L26" s="22">
        <v>0</v>
      </c>
      <c r="M26" s="22">
        <v>900</v>
      </c>
      <c r="N26" s="22">
        <v>1036</v>
      </c>
      <c r="O26" s="97">
        <f t="shared" si="0"/>
        <v>5342</v>
      </c>
      <c r="P26" s="98">
        <f t="shared" si="1"/>
        <v>9456</v>
      </c>
      <c r="Q26" s="98">
        <f t="shared" si="2"/>
        <v>695</v>
      </c>
      <c r="U26" s="99"/>
      <c r="V26" s="122"/>
      <c r="W26" s="113"/>
      <c r="X26" s="102"/>
      <c r="Y26" s="103"/>
      <c r="Z26" s="102"/>
      <c r="AA26" s="103"/>
      <c r="AB26" s="104"/>
    </row>
    <row r="27" spans="2:28" ht="12.75">
      <c r="B27" s="22">
        <v>23</v>
      </c>
      <c r="C27" s="33" t="s">
        <v>41</v>
      </c>
      <c r="D27" s="33" t="s">
        <v>42</v>
      </c>
      <c r="E27" s="24" t="s">
        <v>15</v>
      </c>
      <c r="F27" s="96">
        <v>1000</v>
      </c>
      <c r="G27" s="22">
        <v>1443</v>
      </c>
      <c r="H27" s="22">
        <v>380</v>
      </c>
      <c r="I27" s="22">
        <v>574</v>
      </c>
      <c r="J27" s="22">
        <v>74</v>
      </c>
      <c r="K27" s="22">
        <v>331</v>
      </c>
      <c r="L27" s="22">
        <v>0</v>
      </c>
      <c r="M27" s="22">
        <v>594</v>
      </c>
      <c r="N27" s="22">
        <v>744</v>
      </c>
      <c r="O27" s="97">
        <f t="shared" si="0"/>
        <v>5140</v>
      </c>
      <c r="P27" s="98">
        <f t="shared" si="1"/>
        <v>9658</v>
      </c>
      <c r="Q27" s="98">
        <f t="shared" si="2"/>
        <v>202</v>
      </c>
      <c r="U27" s="99"/>
      <c r="V27" s="110"/>
      <c r="W27" s="111"/>
      <c r="X27" s="108"/>
      <c r="Y27" s="103"/>
      <c r="Z27" s="108"/>
      <c r="AA27" s="103"/>
      <c r="AB27" s="104"/>
    </row>
    <row r="28" spans="2:28" ht="12.75">
      <c r="B28" s="22">
        <v>24</v>
      </c>
      <c r="C28" s="33" t="s">
        <v>57</v>
      </c>
      <c r="D28" s="33" t="s">
        <v>22</v>
      </c>
      <c r="E28" s="24" t="s">
        <v>15</v>
      </c>
      <c r="F28" s="96">
        <v>1000</v>
      </c>
      <c r="G28" s="22">
        <v>972</v>
      </c>
      <c r="H28" s="22">
        <v>0</v>
      </c>
      <c r="I28" s="22">
        <v>1299</v>
      </c>
      <c r="J28" s="123">
        <v>0</v>
      </c>
      <c r="K28" s="22">
        <v>0</v>
      </c>
      <c r="L28" s="22">
        <v>0</v>
      </c>
      <c r="M28" s="22">
        <v>0</v>
      </c>
      <c r="N28" s="22">
        <v>1498</v>
      </c>
      <c r="O28" s="97">
        <f t="shared" si="0"/>
        <v>4769</v>
      </c>
      <c r="P28" s="98">
        <f t="shared" si="1"/>
        <v>10029</v>
      </c>
      <c r="Q28" s="98">
        <f t="shared" si="2"/>
        <v>371</v>
      </c>
      <c r="U28" s="99"/>
      <c r="V28" s="110"/>
      <c r="W28" s="111"/>
      <c r="X28" s="108"/>
      <c r="Y28" s="103"/>
      <c r="Z28" s="108"/>
      <c r="AA28" s="103"/>
      <c r="AB28" s="104"/>
    </row>
    <row r="29" spans="2:28" ht="12.75">
      <c r="B29" s="22">
        <v>25</v>
      </c>
      <c r="C29" s="47" t="s">
        <v>52</v>
      </c>
      <c r="D29" s="47" t="s">
        <v>55</v>
      </c>
      <c r="E29" s="46" t="s">
        <v>54</v>
      </c>
      <c r="F29" s="96">
        <v>1000</v>
      </c>
      <c r="G29" s="22">
        <v>1354</v>
      </c>
      <c r="H29" s="22">
        <v>0</v>
      </c>
      <c r="I29" s="22">
        <v>1759</v>
      </c>
      <c r="J29" s="22">
        <v>0</v>
      </c>
      <c r="K29" s="22">
        <v>579</v>
      </c>
      <c r="L29" s="22">
        <v>0</v>
      </c>
      <c r="M29" s="22">
        <v>0</v>
      </c>
      <c r="N29" s="22">
        <v>0</v>
      </c>
      <c r="O29" s="97">
        <f t="shared" si="0"/>
        <v>4692</v>
      </c>
      <c r="P29" s="98">
        <f t="shared" si="1"/>
        <v>10106</v>
      </c>
      <c r="Q29" s="98">
        <f t="shared" si="2"/>
        <v>77</v>
      </c>
      <c r="U29" s="99"/>
      <c r="V29" s="124"/>
      <c r="W29" s="125"/>
      <c r="X29" s="108"/>
      <c r="Y29" s="103"/>
      <c r="Z29" s="108"/>
      <c r="AA29" s="103"/>
      <c r="AB29" s="104"/>
    </row>
    <row r="30" spans="2:28" ht="12.75">
      <c r="B30" s="22">
        <v>26</v>
      </c>
      <c r="C30" s="32" t="s">
        <v>58</v>
      </c>
      <c r="D30" s="32" t="s">
        <v>59</v>
      </c>
      <c r="E30" s="48" t="s">
        <v>18</v>
      </c>
      <c r="F30" s="96">
        <v>1000</v>
      </c>
      <c r="G30" s="22">
        <v>514</v>
      </c>
      <c r="H30" s="22">
        <v>352</v>
      </c>
      <c r="I30" s="22">
        <v>331</v>
      </c>
      <c r="J30" s="22">
        <v>875</v>
      </c>
      <c r="K30" s="22">
        <v>0</v>
      </c>
      <c r="L30" s="22">
        <v>0</v>
      </c>
      <c r="M30" s="22">
        <v>307</v>
      </c>
      <c r="N30" s="22">
        <v>936</v>
      </c>
      <c r="O30" s="97">
        <f t="shared" si="0"/>
        <v>4315</v>
      </c>
      <c r="P30" s="98">
        <f t="shared" si="1"/>
        <v>10483</v>
      </c>
      <c r="Q30" s="98">
        <f t="shared" si="2"/>
        <v>377</v>
      </c>
      <c r="U30" s="99"/>
      <c r="V30" s="101"/>
      <c r="W30" s="101"/>
      <c r="X30" s="126"/>
      <c r="Y30" s="103"/>
      <c r="Z30" s="126"/>
      <c r="AA30" s="103"/>
      <c r="AB30" s="104"/>
    </row>
    <row r="31" spans="2:28" ht="12.75">
      <c r="B31" s="22">
        <v>27</v>
      </c>
      <c r="C31" s="30" t="s">
        <v>63</v>
      </c>
      <c r="D31" s="30" t="s">
        <v>64</v>
      </c>
      <c r="E31" s="30" t="s">
        <v>18</v>
      </c>
      <c r="F31" s="96">
        <v>1000</v>
      </c>
      <c r="G31" s="22">
        <v>0</v>
      </c>
      <c r="H31" s="22">
        <v>0</v>
      </c>
      <c r="I31" s="22">
        <v>2325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97">
        <f t="shared" si="0"/>
        <v>3325</v>
      </c>
      <c r="P31" s="98">
        <f t="shared" si="1"/>
        <v>11473</v>
      </c>
      <c r="Q31" s="98">
        <f t="shared" si="2"/>
        <v>990</v>
      </c>
      <c r="U31" s="99"/>
      <c r="V31" s="127"/>
      <c r="W31" s="128"/>
      <c r="X31" s="118"/>
      <c r="Y31" s="103"/>
      <c r="Z31" s="118"/>
      <c r="AA31" s="103"/>
      <c r="AB31" s="104"/>
    </row>
    <row r="32" spans="2:28" ht="12.75">
      <c r="B32" s="22">
        <v>28</v>
      </c>
      <c r="C32" s="49" t="s">
        <v>61</v>
      </c>
      <c r="D32" s="49" t="s">
        <v>62</v>
      </c>
      <c r="E32" s="41" t="s">
        <v>39</v>
      </c>
      <c r="F32" s="96">
        <v>1000</v>
      </c>
      <c r="G32" s="22">
        <v>0</v>
      </c>
      <c r="H32" s="22">
        <v>35</v>
      </c>
      <c r="I32" s="22">
        <v>0</v>
      </c>
      <c r="J32" s="22">
        <v>0</v>
      </c>
      <c r="K32" s="22">
        <v>482</v>
      </c>
      <c r="L32" s="22">
        <v>0</v>
      </c>
      <c r="M32" s="22">
        <v>236</v>
      </c>
      <c r="N32" s="22">
        <v>1339</v>
      </c>
      <c r="O32" s="97">
        <f t="shared" si="0"/>
        <v>3092</v>
      </c>
      <c r="P32" s="98">
        <f t="shared" si="1"/>
        <v>11706</v>
      </c>
      <c r="Q32" s="98">
        <f t="shared" si="2"/>
        <v>233</v>
      </c>
      <c r="U32" s="99"/>
      <c r="V32" s="129"/>
      <c r="W32" s="130"/>
      <c r="X32" s="131"/>
      <c r="Y32" s="103"/>
      <c r="Z32" s="131"/>
      <c r="AA32" s="103"/>
      <c r="AB32" s="104"/>
    </row>
    <row r="33" spans="2:28" ht="12.75">
      <c r="B33" s="22">
        <v>29</v>
      </c>
      <c r="C33" s="39" t="s">
        <v>16</v>
      </c>
      <c r="D33" s="40" t="s">
        <v>60</v>
      </c>
      <c r="E33" s="41" t="s">
        <v>39</v>
      </c>
      <c r="F33" s="96">
        <v>1000</v>
      </c>
      <c r="G33" s="22">
        <v>972</v>
      </c>
      <c r="H33" s="22">
        <v>163</v>
      </c>
      <c r="I33" s="22">
        <v>419</v>
      </c>
      <c r="J33" s="22">
        <v>0</v>
      </c>
      <c r="K33" s="22">
        <v>358</v>
      </c>
      <c r="L33" s="22">
        <v>0</v>
      </c>
      <c r="M33" s="22">
        <v>0</v>
      </c>
      <c r="N33" s="22">
        <v>0</v>
      </c>
      <c r="O33" s="97">
        <f t="shared" si="0"/>
        <v>2912</v>
      </c>
      <c r="P33" s="98">
        <f t="shared" si="1"/>
        <v>11886</v>
      </c>
      <c r="Q33" s="98">
        <f t="shared" si="2"/>
        <v>180</v>
      </c>
      <c r="U33" s="99"/>
      <c r="V33" s="110"/>
      <c r="W33" s="111"/>
      <c r="X33" s="108"/>
      <c r="Y33" s="103"/>
      <c r="Z33" s="108"/>
      <c r="AA33" s="103"/>
      <c r="AB33" s="104"/>
    </row>
    <row r="34" spans="2:28" ht="12.75">
      <c r="B34" s="22">
        <v>30</v>
      </c>
      <c r="C34" s="50" t="s">
        <v>65</v>
      </c>
      <c r="D34" s="50" t="s">
        <v>66</v>
      </c>
      <c r="E34" s="41" t="s">
        <v>39</v>
      </c>
      <c r="F34" s="96">
        <v>1000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97">
        <f t="shared" si="0"/>
        <v>1000</v>
      </c>
      <c r="P34" s="98">
        <f t="shared" si="1"/>
        <v>13798</v>
      </c>
      <c r="Q34" s="98">
        <f t="shared" si="2"/>
        <v>1912</v>
      </c>
      <c r="U34" s="99"/>
      <c r="V34" s="132"/>
      <c r="W34" s="133"/>
      <c r="X34" s="131"/>
      <c r="Y34" s="103"/>
      <c r="Z34" s="131"/>
      <c r="AA34" s="103"/>
      <c r="AB34" s="104"/>
    </row>
    <row r="35" spans="2:28" ht="12.75">
      <c r="B35" s="22">
        <v>31</v>
      </c>
      <c r="C35" s="32"/>
      <c r="D35" s="32"/>
      <c r="E35" s="48"/>
      <c r="F35" s="96" t="s">
        <v>1</v>
      </c>
      <c r="G35" s="22"/>
      <c r="H35" s="22"/>
      <c r="I35" s="22"/>
      <c r="J35" s="22"/>
      <c r="K35" s="22"/>
      <c r="L35" s="22"/>
      <c r="M35" s="22"/>
      <c r="N35" s="22"/>
      <c r="O35" s="97"/>
      <c r="P35" s="98"/>
      <c r="Q35" s="98"/>
      <c r="U35" s="99"/>
      <c r="V35" s="102"/>
      <c r="W35" s="102"/>
      <c r="X35" s="102"/>
      <c r="Y35" s="103"/>
      <c r="Z35" s="102"/>
      <c r="AA35" s="103"/>
      <c r="AB35" s="104"/>
    </row>
    <row r="36" spans="2:28" ht="12.75">
      <c r="B36" s="22">
        <v>32</v>
      </c>
      <c r="C36" s="32"/>
      <c r="D36" s="32"/>
      <c r="E36" s="48"/>
      <c r="F36" s="96"/>
      <c r="G36" s="22"/>
      <c r="H36" s="22"/>
      <c r="I36" s="22"/>
      <c r="J36" s="22"/>
      <c r="K36" s="22"/>
      <c r="L36" s="22"/>
      <c r="M36" s="22"/>
      <c r="N36" s="22"/>
      <c r="O36" s="97"/>
      <c r="P36" s="98"/>
      <c r="Q36" s="98"/>
      <c r="U36" s="99"/>
      <c r="V36" s="134"/>
      <c r="W36" s="117"/>
      <c r="X36" s="118"/>
      <c r="Y36" s="103"/>
      <c r="Z36" s="118"/>
      <c r="AA36" s="103"/>
      <c r="AB36" s="104"/>
    </row>
    <row r="37" spans="2:28" ht="12.75">
      <c r="B37" s="22">
        <v>33</v>
      </c>
      <c r="C37" s="32"/>
      <c r="D37" s="32"/>
      <c r="E37" s="48"/>
      <c r="F37" s="96"/>
      <c r="G37" s="22"/>
      <c r="H37" s="22"/>
      <c r="I37" s="22"/>
      <c r="J37" s="22"/>
      <c r="K37" s="22"/>
      <c r="L37" s="22"/>
      <c r="M37" s="22"/>
      <c r="N37" s="22"/>
      <c r="O37" s="97"/>
      <c r="P37" s="98"/>
      <c r="Q37" s="98"/>
      <c r="U37" s="99"/>
      <c r="V37" s="134"/>
      <c r="W37" s="117"/>
      <c r="X37" s="118"/>
      <c r="Y37" s="103"/>
      <c r="Z37" s="118"/>
      <c r="AA37" s="103"/>
      <c r="AB37" s="104"/>
    </row>
    <row r="38" spans="2:28" ht="12.75">
      <c r="B38" s="22">
        <v>34</v>
      </c>
      <c r="C38" s="32"/>
      <c r="D38" s="32"/>
      <c r="E38" s="48"/>
      <c r="F38" s="96"/>
      <c r="G38" s="22"/>
      <c r="H38" s="22"/>
      <c r="I38" s="22"/>
      <c r="J38" s="22"/>
      <c r="K38" s="22"/>
      <c r="L38" s="22"/>
      <c r="M38" s="22"/>
      <c r="N38" s="22"/>
      <c r="O38" s="97"/>
      <c r="P38" s="98"/>
      <c r="Q38" s="98"/>
      <c r="U38" s="99"/>
      <c r="V38" s="134"/>
      <c r="W38" s="117"/>
      <c r="X38" s="118"/>
      <c r="Y38" s="103"/>
      <c r="Z38" s="118"/>
      <c r="AA38" s="103"/>
      <c r="AB38" s="104"/>
    </row>
    <row r="39" spans="2:28" ht="12.75">
      <c r="B39" s="135"/>
      <c r="C39" s="60" t="s">
        <v>67</v>
      </c>
      <c r="D39" s="61" t="s">
        <v>68</v>
      </c>
      <c r="E39" s="62" t="s">
        <v>15</v>
      </c>
      <c r="F39" s="136">
        <v>1000</v>
      </c>
      <c r="G39" s="137"/>
      <c r="H39" s="137"/>
      <c r="I39" s="137"/>
      <c r="J39" s="137"/>
      <c r="K39" s="137"/>
      <c r="L39" s="137"/>
      <c r="M39" s="137"/>
      <c r="N39" s="137"/>
      <c r="O39" s="138">
        <f>SUM(F39:N39)</f>
        <v>1000</v>
      </c>
      <c r="U39" s="99"/>
      <c r="V39" s="134"/>
      <c r="W39" s="117"/>
      <c r="X39" s="118"/>
      <c r="Y39" s="103"/>
      <c r="Z39" s="118"/>
      <c r="AA39" s="103"/>
      <c r="AB39" s="104"/>
    </row>
    <row r="40" spans="2:15" ht="12.75">
      <c r="B40" s="68"/>
      <c r="C40" s="23" t="s">
        <v>69</v>
      </c>
      <c r="D40" s="67" t="s">
        <v>70</v>
      </c>
      <c r="E40" s="24" t="s">
        <v>15</v>
      </c>
      <c r="F40" s="96">
        <v>1000</v>
      </c>
      <c r="G40" s="22"/>
      <c r="H40" s="22"/>
      <c r="I40" s="22"/>
      <c r="J40" s="22"/>
      <c r="K40" s="22"/>
      <c r="L40" s="22"/>
      <c r="M40" s="22"/>
      <c r="N40" s="22"/>
      <c r="O40" s="97">
        <f>SUM(F40:N40)</f>
        <v>1000</v>
      </c>
    </row>
    <row r="41" ht="12.75">
      <c r="B41" s="68"/>
    </row>
    <row r="42" spans="2:9" ht="12.75">
      <c r="B42" s="68"/>
      <c r="I42" s="139" t="s">
        <v>81</v>
      </c>
    </row>
    <row r="43" ht="12.75">
      <c r="B43" s="68"/>
    </row>
    <row r="44" ht="12.75">
      <c r="B44" s="68"/>
    </row>
    <row r="45" ht="12.75">
      <c r="B45" s="68"/>
    </row>
    <row r="46" ht="12.75">
      <c r="B46" s="68"/>
    </row>
    <row r="47" ht="12.75">
      <c r="B47" s="68"/>
    </row>
    <row r="48" ht="12.75">
      <c r="B48" s="68"/>
    </row>
    <row r="49" ht="12.75">
      <c r="B49" s="68"/>
    </row>
    <row r="50" ht="12.75">
      <c r="B50" s="68"/>
    </row>
    <row r="51" ht="12.75">
      <c r="B51" s="68"/>
    </row>
    <row r="52" ht="12.75">
      <c r="B52" s="68"/>
    </row>
    <row r="53" ht="12.75">
      <c r="B53" s="68"/>
    </row>
    <row r="54" ht="12.75">
      <c r="B54" s="68"/>
    </row>
    <row r="55" ht="12.75">
      <c r="B55" s="68"/>
    </row>
    <row r="56" ht="12.75">
      <c r="B56" s="68"/>
    </row>
    <row r="57" ht="12.75">
      <c r="B57" s="68"/>
    </row>
    <row r="58" ht="12.75">
      <c r="B58" s="68"/>
    </row>
    <row r="59" ht="12.75">
      <c r="B59" s="68"/>
    </row>
    <row r="60" ht="12.75">
      <c r="B60" s="68"/>
    </row>
    <row r="61" ht="12.75">
      <c r="B61" s="68"/>
    </row>
    <row r="62" ht="12.75">
      <c r="B62" s="68"/>
    </row>
    <row r="63" ht="12.75">
      <c r="B63" s="68"/>
    </row>
    <row r="64" ht="12.75">
      <c r="B64" s="68"/>
    </row>
    <row r="65" ht="12.75">
      <c r="B65" s="68"/>
    </row>
    <row r="66" ht="12.75">
      <c r="B66" s="68"/>
    </row>
    <row r="67" ht="12.75">
      <c r="B67" s="68"/>
    </row>
    <row r="68" ht="12.75">
      <c r="B68" s="68"/>
    </row>
    <row r="69" ht="12.75">
      <c r="B69" s="68"/>
    </row>
    <row r="70" ht="12.75">
      <c r="B70" s="68"/>
    </row>
    <row r="71" ht="12.75">
      <c r="B71" s="68"/>
    </row>
    <row r="72" ht="12.75">
      <c r="B72" s="68"/>
    </row>
    <row r="73" ht="12.75">
      <c r="B73" s="68"/>
    </row>
    <row r="74" ht="12.75">
      <c r="B74" s="68"/>
    </row>
    <row r="75" ht="12.75">
      <c r="B75" s="68"/>
    </row>
    <row r="76" ht="12.75">
      <c r="B76" s="68"/>
    </row>
    <row r="77" ht="12.75">
      <c r="B77" s="68"/>
    </row>
    <row r="78" ht="12.75">
      <c r="B78" s="68"/>
    </row>
    <row r="79" ht="12.75">
      <c r="B79" s="68"/>
    </row>
    <row r="80" ht="12.75">
      <c r="B80" s="68"/>
    </row>
    <row r="81" ht="12.75">
      <c r="B81" s="68"/>
    </row>
    <row r="82" ht="12.75">
      <c r="B82" s="68"/>
    </row>
    <row r="83" ht="12.75">
      <c r="B83" s="68"/>
    </row>
    <row r="84" ht="12.75">
      <c r="B84" s="68"/>
    </row>
    <row r="85" ht="12.75">
      <c r="B85" s="68"/>
    </row>
    <row r="86" ht="12.75">
      <c r="B86" s="68"/>
    </row>
    <row r="87" ht="12.75">
      <c r="B87" s="68"/>
    </row>
    <row r="88" ht="12.75">
      <c r="B88" s="68"/>
    </row>
    <row r="89" ht="12.75">
      <c r="B89" s="68"/>
    </row>
    <row r="90" ht="12.75">
      <c r="B90" s="68"/>
    </row>
    <row r="91" ht="12.75">
      <c r="B91" s="68"/>
    </row>
    <row r="92" ht="12.75">
      <c r="B92" s="68"/>
    </row>
    <row r="93" ht="12.75">
      <c r="B93" s="68"/>
    </row>
    <row r="94" ht="12.75">
      <c r="B94" s="68"/>
    </row>
    <row r="95" ht="12.75">
      <c r="B95" s="68"/>
    </row>
    <row r="96" ht="12.75">
      <c r="B96" s="68"/>
    </row>
    <row r="97" ht="12.75">
      <c r="B97" s="68"/>
    </row>
    <row r="98" ht="12.75">
      <c r="B98" s="68"/>
    </row>
    <row r="99" ht="12.75">
      <c r="B99" s="68"/>
    </row>
    <row r="100" ht="12.75">
      <c r="B100" s="68"/>
    </row>
    <row r="101" ht="12.75">
      <c r="B101" s="68"/>
    </row>
    <row r="102" ht="12.75">
      <c r="B102" s="68"/>
    </row>
    <row r="103" ht="12.75">
      <c r="B103" s="68"/>
    </row>
    <row r="104" ht="12.75">
      <c r="B104" s="68"/>
    </row>
    <row r="105" ht="12.75">
      <c r="B105" s="68"/>
    </row>
    <row r="106" ht="12.75">
      <c r="B106" s="68"/>
    </row>
    <row r="107" ht="12.75">
      <c r="B107" s="68"/>
    </row>
    <row r="108" ht="12.75">
      <c r="B108" s="68"/>
    </row>
    <row r="109" ht="12.75">
      <c r="B109" s="68"/>
    </row>
    <row r="110" ht="12.75">
      <c r="B110" s="68"/>
    </row>
    <row r="111" ht="12.75">
      <c r="B111" s="68"/>
    </row>
    <row r="112" ht="12.75">
      <c r="B112" s="68"/>
    </row>
    <row r="113" ht="12.75">
      <c r="B113" s="68"/>
    </row>
    <row r="114" ht="12.75">
      <c r="B114" s="68"/>
    </row>
    <row r="115" ht="12.75">
      <c r="B115" s="68"/>
    </row>
    <row r="116" ht="12.75">
      <c r="B116" s="68"/>
    </row>
    <row r="117" ht="12.75">
      <c r="B117" s="68"/>
    </row>
    <row r="118" ht="12.75">
      <c r="B118" s="68"/>
    </row>
    <row r="119" ht="12.75">
      <c r="B119" s="68"/>
    </row>
    <row r="120" ht="12.75">
      <c r="B120" s="68"/>
    </row>
    <row r="121" ht="12.75">
      <c r="B121" s="68"/>
    </row>
    <row r="122" ht="12.75">
      <c r="B122" s="68"/>
    </row>
    <row r="123" ht="12.75">
      <c r="B123" s="68"/>
    </row>
    <row r="124" ht="12.75">
      <c r="B124" s="68"/>
    </row>
    <row r="125" ht="12.75">
      <c r="B125" s="68"/>
    </row>
    <row r="126" ht="12.75">
      <c r="B126" s="68"/>
    </row>
    <row r="127" ht="12.75">
      <c r="B127" s="68"/>
    </row>
    <row r="128" ht="12.75">
      <c r="B128" s="68"/>
    </row>
    <row r="129" ht="12.75">
      <c r="B129" s="68"/>
    </row>
    <row r="130" ht="12.75">
      <c r="B130" s="68"/>
    </row>
    <row r="131" ht="12.75">
      <c r="B131" s="68"/>
    </row>
    <row r="132" ht="12.75">
      <c r="B132" s="68"/>
    </row>
    <row r="133" ht="12.75">
      <c r="B133" s="68"/>
    </row>
    <row r="134" ht="12.75">
      <c r="B134" s="68"/>
    </row>
    <row r="135" ht="12.75">
      <c r="B135" s="68"/>
    </row>
    <row r="136" ht="12.75">
      <c r="B136" s="68"/>
    </row>
    <row r="137" ht="12.75">
      <c r="B137" s="68"/>
    </row>
    <row r="138" ht="12.75">
      <c r="B138" s="68"/>
    </row>
    <row r="139" ht="12.75">
      <c r="B139" s="68"/>
    </row>
    <row r="140" ht="12.75">
      <c r="B140" s="68"/>
    </row>
    <row r="141" ht="12.75">
      <c r="B141" s="68"/>
    </row>
    <row r="142" ht="12.75">
      <c r="B142" s="68"/>
    </row>
    <row r="143" ht="12.75">
      <c r="B143" s="68"/>
    </row>
    <row r="144" ht="12.75">
      <c r="B144" s="68"/>
    </row>
    <row r="145" ht="12.75">
      <c r="B145" s="68"/>
    </row>
    <row r="146" ht="12.75">
      <c r="B146" s="68"/>
    </row>
    <row r="147" ht="12.75">
      <c r="B147" s="68"/>
    </row>
    <row r="148" ht="12.75">
      <c r="B148" s="68"/>
    </row>
    <row r="149" ht="12.75">
      <c r="B149" s="68"/>
    </row>
    <row r="150" ht="12.75">
      <c r="B150" s="68"/>
    </row>
    <row r="151" ht="12.75">
      <c r="B151" s="68"/>
    </row>
    <row r="152" ht="12.75">
      <c r="B152" s="68"/>
    </row>
    <row r="153" ht="12.75">
      <c r="B153" s="68"/>
    </row>
    <row r="154" ht="12.75">
      <c r="B154" s="68"/>
    </row>
    <row r="155" ht="12.75">
      <c r="B155" s="68"/>
    </row>
    <row r="156" ht="12.75">
      <c r="B156" s="68"/>
    </row>
    <row r="157" ht="12.75">
      <c r="B157" s="68"/>
    </row>
    <row r="158" ht="12.75">
      <c r="B158" s="68"/>
    </row>
    <row r="159" ht="12.75">
      <c r="B159" s="68"/>
    </row>
    <row r="160" ht="12.75">
      <c r="B160" s="68"/>
    </row>
    <row r="161" ht="12.75">
      <c r="B161" s="68"/>
    </row>
    <row r="162" ht="12.75">
      <c r="B162" s="68"/>
    </row>
    <row r="163" ht="12.75">
      <c r="B163" s="68"/>
    </row>
    <row r="164" ht="12.75">
      <c r="B164" s="68"/>
    </row>
    <row r="165" ht="12.75">
      <c r="B165" s="68"/>
    </row>
    <row r="166" ht="12.75">
      <c r="B166" s="68"/>
    </row>
    <row r="167" ht="12.75">
      <c r="B167" s="68"/>
    </row>
    <row r="168" ht="12.75">
      <c r="B168" s="68"/>
    </row>
    <row r="169" ht="12.75">
      <c r="B169" s="68"/>
    </row>
    <row r="170" ht="12.75">
      <c r="B170" s="68"/>
    </row>
  </sheetData>
  <sheetProtection selectLockedCells="1" selectUnlockedCells="1"/>
  <dataValidations count="1">
    <dataValidation errorStyle="information" allowBlank="1" showInputMessage="1" showErrorMessage="1" promptTitle="CODE EN 2 CHIFFRES" errorTitle="CODE REGION" sqref="D5:D19 W8:W21 D21:D27 W23:W27 W29:W33 D30 D32:D40 W35:W39">
      <formula1>0</formula1>
      <formula2>0</formula2>
    </dataValidation>
  </dataValidations>
  <printOptions/>
  <pageMargins left="0" right="0" top="1.7715277777777778" bottom="0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8"/>
  <sheetViews>
    <sheetView tabSelected="1" workbookViewId="0" topLeftCell="A4">
      <selection activeCell="Z15" sqref="Z15"/>
    </sheetView>
  </sheetViews>
  <sheetFormatPr defaultColWidth="11.421875" defaultRowHeight="12.75"/>
  <cols>
    <col min="1" max="1" width="6.7109375" style="0" customWidth="1"/>
    <col min="2" max="2" width="3.57421875" style="0" customWidth="1"/>
    <col min="3" max="3" width="13.00390625" style="0" customWidth="1"/>
    <col min="4" max="4" width="10.7109375" style="0" customWidth="1"/>
    <col min="5" max="5" width="8.140625" style="0" customWidth="1"/>
    <col min="6" max="8" width="3.421875" style="75" customWidth="1"/>
    <col min="9" max="13" width="3.421875" style="140" customWidth="1"/>
    <col min="14" max="14" width="0.9921875" style="140" customWidth="1"/>
    <col min="15" max="15" width="8.28125" style="140" customWidth="1"/>
    <col min="16" max="16" width="0.13671875" style="75" customWidth="1"/>
    <col min="17" max="20" width="0" style="75" hidden="1" customWidth="1"/>
    <col min="21" max="21" width="11.421875" style="140" customWidth="1"/>
    <col min="22" max="22" width="0" style="0" hidden="1" customWidth="1"/>
  </cols>
  <sheetData>
    <row r="1" ht="9" customHeight="1"/>
    <row r="2" spans="3:20" ht="15" customHeight="1">
      <c r="C2" s="141"/>
      <c r="D2" s="141"/>
      <c r="E2" s="142"/>
      <c r="F2" s="143">
        <v>7</v>
      </c>
      <c r="G2" s="144">
        <v>27</v>
      </c>
      <c r="H2" s="144">
        <v>24</v>
      </c>
      <c r="I2" s="145">
        <v>19</v>
      </c>
      <c r="J2" s="145">
        <v>4</v>
      </c>
      <c r="K2" s="145">
        <v>1</v>
      </c>
      <c r="L2" s="145">
        <v>13</v>
      </c>
      <c r="M2" s="145">
        <v>27</v>
      </c>
      <c r="N2" s="146"/>
      <c r="O2" s="147" t="s">
        <v>12</v>
      </c>
      <c r="P2" s="148"/>
      <c r="Q2" s="148"/>
      <c r="R2" s="148"/>
      <c r="S2" s="148"/>
      <c r="T2" s="148"/>
    </row>
    <row r="3" spans="3:21" ht="26.25" customHeight="1">
      <c r="C3" s="149" t="s">
        <v>2</v>
      </c>
      <c r="D3" s="149" t="s">
        <v>82</v>
      </c>
      <c r="E3" s="150" t="s">
        <v>4</v>
      </c>
      <c r="F3" s="151" t="s">
        <v>83</v>
      </c>
      <c r="G3" s="151" t="s">
        <v>84</v>
      </c>
      <c r="H3" s="151" t="s">
        <v>7</v>
      </c>
      <c r="I3" s="152" t="s">
        <v>8</v>
      </c>
      <c r="J3" s="152" t="s">
        <v>9</v>
      </c>
      <c r="K3" s="152" t="s">
        <v>10</v>
      </c>
      <c r="L3" s="152" t="s">
        <v>11</v>
      </c>
      <c r="M3" s="152" t="s">
        <v>11</v>
      </c>
      <c r="N3" s="25" t="s">
        <v>1</v>
      </c>
      <c r="O3" s="147" t="s">
        <v>85</v>
      </c>
      <c r="P3" s="148"/>
      <c r="Q3" s="148"/>
      <c r="R3" s="148"/>
      <c r="S3" s="148"/>
      <c r="T3" s="148"/>
      <c r="U3" s="153" t="s">
        <v>86</v>
      </c>
    </row>
    <row r="4" spans="2:15" ht="26.25" customHeight="1">
      <c r="B4" s="154" t="s">
        <v>87</v>
      </c>
      <c r="C4" s="155"/>
      <c r="D4" s="155"/>
      <c r="E4" s="155"/>
      <c r="F4" s="155"/>
      <c r="G4" s="155"/>
      <c r="H4" s="155"/>
      <c r="I4" s="156"/>
      <c r="J4" s="157"/>
      <c r="K4" s="156"/>
      <c r="L4" s="155"/>
      <c r="M4" s="157"/>
      <c r="N4" s="158"/>
      <c r="O4" s="159"/>
    </row>
    <row r="5" spans="2:22" s="160" customFormat="1" ht="15.75" customHeight="1">
      <c r="B5" s="161">
        <v>1</v>
      </c>
      <c r="C5" s="23" t="s">
        <v>13</v>
      </c>
      <c r="D5" s="23" t="s">
        <v>14</v>
      </c>
      <c r="E5" s="24" t="s">
        <v>15</v>
      </c>
      <c r="F5" s="25">
        <v>2</v>
      </c>
      <c r="G5" s="25">
        <v>2</v>
      </c>
      <c r="H5" s="162">
        <v>5</v>
      </c>
      <c r="I5" s="162">
        <v>2</v>
      </c>
      <c r="J5" s="162">
        <v>4</v>
      </c>
      <c r="K5" s="162">
        <v>1</v>
      </c>
      <c r="L5" s="162">
        <v>16</v>
      </c>
      <c r="M5" s="162">
        <v>1</v>
      </c>
      <c r="N5" s="163"/>
      <c r="O5" s="147">
        <f aca="true" t="shared" si="0" ref="O5:O12">SUM(F5:N5)</f>
        <v>33</v>
      </c>
      <c r="P5" s="148">
        <f aca="true" t="shared" si="1" ref="P5:P12">SMALL(F5:N5,1)</f>
        <v>1</v>
      </c>
      <c r="Q5" s="148">
        <f aca="true" t="shared" si="2" ref="Q5:Q12">SMALL(F5:N5,2)</f>
        <v>1</v>
      </c>
      <c r="R5" s="148">
        <f aca="true" t="shared" si="3" ref="R5:R12">SMALL(F5:N5,3)</f>
        <v>2</v>
      </c>
      <c r="S5" s="148">
        <f aca="true" t="shared" si="4" ref="S5:S12">SMALL(F5:N5,4)</f>
        <v>2</v>
      </c>
      <c r="T5" s="148">
        <f aca="true" t="shared" si="5" ref="T5:T12">SMALL(F5:N5,5)</f>
        <v>2</v>
      </c>
      <c r="U5" s="147">
        <f aca="true" t="shared" si="6" ref="U5:U12">IF(V5&gt;6,F5,(IF(V5&gt;5,F5+G5,(IF(V5&gt;4,F5+G5+H5,(IF(V5&gt;3,F5+G5+H5+I5,(IF(V5&gt;2,F5+G5+H5+I5+J5,(IF(V5&gt;1,SMALL(F5:K5,1)+SMALL(F5:K5,2)+SMALL(F5:K5,3)+SMALL(F5:K5,4)+SMALL(F5:K5,5),(IF(V5&gt;0,SMALL(F5:L5,1)+SMALL(F5:L5,2)+SMALL(F5:L5,3)+SMALL(F5:L5,4)+SMALL(F5:L5,5),SMALL(F5:M5,1)+SMALL(F5:M5,2)+SMALL(F5:M5,3)+SMALL(F5:M5,4)+SMALL(F5:M5,5))))))))))))))</f>
        <v>8</v>
      </c>
      <c r="V5" s="160">
        <f aca="true" t="shared" si="7" ref="V5:V36">COUNTBLANK(F5:M5)</f>
        <v>0</v>
      </c>
    </row>
    <row r="6" spans="2:22" s="164" customFormat="1" ht="18.75" customHeight="1">
      <c r="B6" s="161">
        <v>2</v>
      </c>
      <c r="C6" s="28" t="s">
        <v>16</v>
      </c>
      <c r="D6" s="29" t="s">
        <v>17</v>
      </c>
      <c r="E6" s="30" t="s">
        <v>18</v>
      </c>
      <c r="F6" s="25">
        <v>11</v>
      </c>
      <c r="G6" s="25">
        <v>6</v>
      </c>
      <c r="H6" s="162">
        <v>1</v>
      </c>
      <c r="I6" s="162">
        <v>30</v>
      </c>
      <c r="J6" s="162">
        <v>1</v>
      </c>
      <c r="K6" s="162">
        <v>2</v>
      </c>
      <c r="L6" s="162">
        <v>3</v>
      </c>
      <c r="M6" s="162">
        <v>12</v>
      </c>
      <c r="N6" s="25"/>
      <c r="O6" s="147">
        <f t="shared" si="0"/>
        <v>66</v>
      </c>
      <c r="P6" s="148">
        <f t="shared" si="1"/>
        <v>1</v>
      </c>
      <c r="Q6" s="148">
        <f t="shared" si="2"/>
        <v>1</v>
      </c>
      <c r="R6" s="148">
        <f t="shared" si="3"/>
        <v>2</v>
      </c>
      <c r="S6" s="148">
        <f t="shared" si="4"/>
        <v>3</v>
      </c>
      <c r="T6" s="148">
        <f t="shared" si="5"/>
        <v>6</v>
      </c>
      <c r="U6" s="147">
        <f t="shared" si="6"/>
        <v>13</v>
      </c>
      <c r="V6" s="160">
        <f t="shared" si="7"/>
        <v>0</v>
      </c>
    </row>
    <row r="7" spans="2:22" s="160" customFormat="1" ht="18.75" customHeight="1">
      <c r="B7" s="165">
        <v>3</v>
      </c>
      <c r="C7" s="32" t="s">
        <v>19</v>
      </c>
      <c r="D7" s="32" t="s">
        <v>20</v>
      </c>
      <c r="E7" s="30" t="s">
        <v>18</v>
      </c>
      <c r="F7" s="31">
        <v>1</v>
      </c>
      <c r="G7" s="166">
        <v>9</v>
      </c>
      <c r="H7" s="167">
        <v>8</v>
      </c>
      <c r="I7" s="167">
        <v>6</v>
      </c>
      <c r="J7" s="162">
        <v>12</v>
      </c>
      <c r="K7" s="167">
        <v>6</v>
      </c>
      <c r="L7" s="167">
        <v>7</v>
      </c>
      <c r="M7" s="162">
        <v>24</v>
      </c>
      <c r="N7" s="163"/>
      <c r="O7" s="147">
        <f t="shared" si="0"/>
        <v>73</v>
      </c>
      <c r="P7" s="148">
        <f t="shared" si="1"/>
        <v>1</v>
      </c>
      <c r="Q7" s="148">
        <f t="shared" si="2"/>
        <v>6</v>
      </c>
      <c r="R7" s="148">
        <f t="shared" si="3"/>
        <v>6</v>
      </c>
      <c r="S7" s="148">
        <f t="shared" si="4"/>
        <v>7</v>
      </c>
      <c r="T7" s="148">
        <f t="shared" si="5"/>
        <v>8</v>
      </c>
      <c r="U7" s="147">
        <f t="shared" si="6"/>
        <v>28</v>
      </c>
      <c r="V7" s="160">
        <f t="shared" si="7"/>
        <v>0</v>
      </c>
    </row>
    <row r="8" spans="2:22" s="164" customFormat="1" ht="18.75" customHeight="1">
      <c r="B8" s="165">
        <v>4</v>
      </c>
      <c r="C8" s="34" t="s">
        <v>25</v>
      </c>
      <c r="D8" s="35" t="s">
        <v>26</v>
      </c>
      <c r="E8" s="24" t="s">
        <v>15</v>
      </c>
      <c r="F8" s="25">
        <v>20</v>
      </c>
      <c r="G8" s="31">
        <v>5</v>
      </c>
      <c r="H8" s="167">
        <v>9</v>
      </c>
      <c r="I8" s="162">
        <v>18</v>
      </c>
      <c r="J8" s="167">
        <v>2</v>
      </c>
      <c r="K8" s="168">
        <v>10</v>
      </c>
      <c r="L8" s="167">
        <v>6</v>
      </c>
      <c r="M8" s="167">
        <v>6</v>
      </c>
      <c r="N8" s="169"/>
      <c r="O8" s="147">
        <f t="shared" si="0"/>
        <v>76</v>
      </c>
      <c r="P8" s="148">
        <f t="shared" si="1"/>
        <v>2</v>
      </c>
      <c r="Q8" s="148">
        <f t="shared" si="2"/>
        <v>5</v>
      </c>
      <c r="R8" s="148">
        <f t="shared" si="3"/>
        <v>6</v>
      </c>
      <c r="S8" s="148">
        <f t="shared" si="4"/>
        <v>6</v>
      </c>
      <c r="T8" s="148">
        <f t="shared" si="5"/>
        <v>9</v>
      </c>
      <c r="U8" s="147">
        <f t="shared" si="6"/>
        <v>28</v>
      </c>
      <c r="V8" s="160">
        <f t="shared" si="7"/>
        <v>0</v>
      </c>
    </row>
    <row r="9" spans="2:22" s="164" customFormat="1" ht="18.75" customHeight="1">
      <c r="B9" s="165">
        <v>5</v>
      </c>
      <c r="C9" s="32" t="s">
        <v>36</v>
      </c>
      <c r="D9" s="32" t="s">
        <v>37</v>
      </c>
      <c r="E9" s="30" t="s">
        <v>18</v>
      </c>
      <c r="F9" s="31">
        <v>5</v>
      </c>
      <c r="G9" s="31">
        <v>3</v>
      </c>
      <c r="H9" s="162">
        <v>21</v>
      </c>
      <c r="I9" s="167">
        <v>3</v>
      </c>
      <c r="J9" s="162">
        <v>23</v>
      </c>
      <c r="K9" s="167">
        <v>9</v>
      </c>
      <c r="L9" s="167">
        <v>8</v>
      </c>
      <c r="M9" s="168">
        <v>20</v>
      </c>
      <c r="N9" s="25"/>
      <c r="O9" s="147">
        <f t="shared" si="0"/>
        <v>92</v>
      </c>
      <c r="P9" s="148">
        <f t="shared" si="1"/>
        <v>3</v>
      </c>
      <c r="Q9" s="148">
        <f t="shared" si="2"/>
        <v>3</v>
      </c>
      <c r="R9" s="148">
        <f t="shared" si="3"/>
        <v>5</v>
      </c>
      <c r="S9" s="148">
        <f t="shared" si="4"/>
        <v>8</v>
      </c>
      <c r="T9" s="148">
        <f t="shared" si="5"/>
        <v>9</v>
      </c>
      <c r="U9" s="147">
        <f t="shared" si="6"/>
        <v>28</v>
      </c>
      <c r="V9" s="160">
        <f t="shared" si="7"/>
        <v>0</v>
      </c>
    </row>
    <row r="10" spans="2:22" s="164" customFormat="1" ht="18.75" customHeight="1">
      <c r="B10" s="161">
        <v>6</v>
      </c>
      <c r="C10" s="32" t="s">
        <v>23</v>
      </c>
      <c r="D10" s="29" t="s">
        <v>24</v>
      </c>
      <c r="E10" s="30" t="s">
        <v>18</v>
      </c>
      <c r="F10" s="25">
        <v>12</v>
      </c>
      <c r="G10" s="25">
        <v>1</v>
      </c>
      <c r="H10" s="162">
        <v>18</v>
      </c>
      <c r="I10" s="162">
        <v>12</v>
      </c>
      <c r="J10" s="162">
        <v>13</v>
      </c>
      <c r="K10" s="162">
        <v>2</v>
      </c>
      <c r="L10" s="162">
        <v>11</v>
      </c>
      <c r="M10" s="162">
        <v>3</v>
      </c>
      <c r="N10" s="25"/>
      <c r="O10" s="147">
        <f t="shared" si="0"/>
        <v>72</v>
      </c>
      <c r="P10" s="148">
        <f t="shared" si="1"/>
        <v>1</v>
      </c>
      <c r="Q10" s="148">
        <f t="shared" si="2"/>
        <v>2</v>
      </c>
      <c r="R10" s="148">
        <f t="shared" si="3"/>
        <v>3</v>
      </c>
      <c r="S10" s="148">
        <f t="shared" si="4"/>
        <v>11</v>
      </c>
      <c r="T10" s="148">
        <f t="shared" si="5"/>
        <v>12</v>
      </c>
      <c r="U10" s="147">
        <f t="shared" si="6"/>
        <v>29</v>
      </c>
      <c r="V10" s="160">
        <f t="shared" si="7"/>
        <v>0</v>
      </c>
    </row>
    <row r="11" spans="2:22" s="164" customFormat="1" ht="18.75" customHeight="1">
      <c r="B11" s="165">
        <v>7</v>
      </c>
      <c r="C11" s="36" t="s">
        <v>29</v>
      </c>
      <c r="D11" s="36" t="s">
        <v>30</v>
      </c>
      <c r="E11" s="30" t="s">
        <v>18</v>
      </c>
      <c r="F11" s="25">
        <v>27</v>
      </c>
      <c r="G11" s="170">
        <v>8</v>
      </c>
      <c r="H11" s="168">
        <v>10</v>
      </c>
      <c r="I11" s="162">
        <v>13</v>
      </c>
      <c r="J11" s="171">
        <v>7</v>
      </c>
      <c r="K11" s="171">
        <v>4</v>
      </c>
      <c r="L11" s="171">
        <v>5</v>
      </c>
      <c r="M11" s="171">
        <v>7</v>
      </c>
      <c r="N11" s="25"/>
      <c r="O11" s="147">
        <f t="shared" si="0"/>
        <v>81</v>
      </c>
      <c r="P11" s="148">
        <f t="shared" si="1"/>
        <v>4</v>
      </c>
      <c r="Q11" s="148">
        <f t="shared" si="2"/>
        <v>5</v>
      </c>
      <c r="R11" s="148">
        <f t="shared" si="3"/>
        <v>7</v>
      </c>
      <c r="S11" s="148">
        <f t="shared" si="4"/>
        <v>7</v>
      </c>
      <c r="T11" s="148">
        <f t="shared" si="5"/>
        <v>8</v>
      </c>
      <c r="U11" s="147">
        <f t="shared" si="6"/>
        <v>31</v>
      </c>
      <c r="V11" s="160">
        <f t="shared" si="7"/>
        <v>0</v>
      </c>
    </row>
    <row r="12" spans="2:22" s="164" customFormat="1" ht="18.75" customHeight="1">
      <c r="B12" s="165">
        <v>8</v>
      </c>
      <c r="C12" s="32" t="s">
        <v>27</v>
      </c>
      <c r="D12" s="32" t="s">
        <v>28</v>
      </c>
      <c r="E12" s="30" t="s">
        <v>18</v>
      </c>
      <c r="F12" s="170">
        <v>7</v>
      </c>
      <c r="G12" s="25">
        <v>22</v>
      </c>
      <c r="H12" s="162">
        <v>24</v>
      </c>
      <c r="I12" s="171">
        <v>1</v>
      </c>
      <c r="J12" s="171">
        <v>9</v>
      </c>
      <c r="K12" s="171">
        <v>12</v>
      </c>
      <c r="L12" s="171">
        <v>2</v>
      </c>
      <c r="M12" s="168">
        <v>17</v>
      </c>
      <c r="N12" s="25"/>
      <c r="O12" s="147">
        <f t="shared" si="0"/>
        <v>94</v>
      </c>
      <c r="P12" s="148">
        <f t="shared" si="1"/>
        <v>1</v>
      </c>
      <c r="Q12" s="148">
        <f t="shared" si="2"/>
        <v>2</v>
      </c>
      <c r="R12" s="148">
        <f t="shared" si="3"/>
        <v>7</v>
      </c>
      <c r="S12" s="148">
        <f t="shared" si="4"/>
        <v>9</v>
      </c>
      <c r="T12" s="148">
        <f t="shared" si="5"/>
        <v>12</v>
      </c>
      <c r="U12" s="147">
        <f t="shared" si="6"/>
        <v>31</v>
      </c>
      <c r="V12" s="160">
        <f t="shared" si="7"/>
        <v>0</v>
      </c>
    </row>
    <row r="13" spans="2:22" s="164" customFormat="1" ht="18.75" customHeight="1">
      <c r="B13" s="161">
        <v>9</v>
      </c>
      <c r="C13" s="33" t="s">
        <v>21</v>
      </c>
      <c r="D13" s="33" t="s">
        <v>22</v>
      </c>
      <c r="E13" s="24" t="s">
        <v>15</v>
      </c>
      <c r="F13" s="25">
        <v>9</v>
      </c>
      <c r="G13" s="25">
        <v>7</v>
      </c>
      <c r="H13" s="162">
        <v>16</v>
      </c>
      <c r="I13" s="162">
        <v>4</v>
      </c>
      <c r="J13" s="162">
        <v>5</v>
      </c>
      <c r="K13" s="162">
        <v>13</v>
      </c>
      <c r="L13" s="162">
        <v>9</v>
      </c>
      <c r="M13" s="162">
        <v>13</v>
      </c>
      <c r="N13" s="163"/>
      <c r="O13" s="147">
        <f>SUM(F13:N13)</f>
        <v>76</v>
      </c>
      <c r="P13" s="148">
        <f>SMALL(F13:N13,1)</f>
        <v>4</v>
      </c>
      <c r="Q13" s="148">
        <f>SMALL(F13:N13,2)</f>
        <v>5</v>
      </c>
      <c r="R13" s="148">
        <f>SMALL(F13:N13,3)</f>
        <v>7</v>
      </c>
      <c r="S13" s="148">
        <f>SMALL(F13:N13,4)</f>
        <v>9</v>
      </c>
      <c r="T13" s="148">
        <f>SMALL(F13:N13,5)</f>
        <v>9</v>
      </c>
      <c r="U13" s="147">
        <f>IF(V13&gt;6,F13,(IF(V13&gt;5,F13+G13,(IF(V13&gt;4,F13+G13+H13,(IF(V13&gt;3,F13+G13+H13+I13,(IF(V13&gt;2,F13+G13+H13+I13+J13,(IF(V13&gt;1,SMALL(F13:K13,1)+SMALL(F13:K13,2)+SMALL(F13:K13,3)+SMALL(F13:K13,4)+SMALL(F13:K13,5),(IF(V13&gt;0,SMALL(F13:L13,1)+SMALL(F13:L13,2)+SMALL(F13:L13,3)+SMALL(F13:L13,4)+SMALL(F13:L13,5),SMALL(F13:M13,1)+SMALL(F13:M13,2)+SMALL(F13:M13,3)+SMALL(F13:M13,4)+SMALL(F13:M13,5))))))))))))))</f>
        <v>34</v>
      </c>
      <c r="V13" s="160">
        <f t="shared" si="7"/>
        <v>0</v>
      </c>
    </row>
    <row r="14" spans="2:22" s="164" customFormat="1" ht="18.75" customHeight="1">
      <c r="B14" s="161">
        <v>10</v>
      </c>
      <c r="C14" s="32" t="s">
        <v>33</v>
      </c>
      <c r="D14" s="32" t="s">
        <v>17</v>
      </c>
      <c r="E14" s="30" t="s">
        <v>18</v>
      </c>
      <c r="F14" s="25">
        <v>22</v>
      </c>
      <c r="G14" s="25">
        <v>30</v>
      </c>
      <c r="H14" s="162">
        <v>4</v>
      </c>
      <c r="I14" s="162">
        <v>16</v>
      </c>
      <c r="J14" s="162">
        <v>6</v>
      </c>
      <c r="K14" s="162">
        <v>11</v>
      </c>
      <c r="L14" s="162">
        <v>4</v>
      </c>
      <c r="M14" s="162">
        <v>16</v>
      </c>
      <c r="N14" s="25"/>
      <c r="O14" s="147">
        <f>SUM(F14:N14)</f>
        <v>109</v>
      </c>
      <c r="P14" s="146">
        <f>SMALL(F14:N14,1)</f>
        <v>4</v>
      </c>
      <c r="Q14" s="146">
        <f>SMALL(F14:N14,2)</f>
        <v>4</v>
      </c>
      <c r="R14" s="146">
        <f>SMALL(F14:N14,3)</f>
        <v>6</v>
      </c>
      <c r="S14" s="146">
        <f>SMALL(F14:N14,4)</f>
        <v>11</v>
      </c>
      <c r="T14" s="146">
        <f>SMALL(F14:N14,5)</f>
        <v>16</v>
      </c>
      <c r="U14" s="147">
        <f>IF(V14&gt;6,F14,(IF(V14&gt;5,F14+G14,(IF(V14&gt;4,F14+G14+H14,(IF(V14&gt;3,F14+G14+H14+I14,(IF(V14&gt;2,F14+G14+H14+I14+J14,(IF(V14&gt;1,SMALL(F14:K14,1)+SMALL(F14:K14,2)+SMALL(F14:K14,3)+SMALL(F14:K14,4)+SMALL(F14:K14,5),(IF(V14&gt;0,SMALL(F14:L14,1)+SMALL(F14:L14,2)+SMALL(F14:L14,3)+SMALL(F14:L14,4)+SMALL(F14:L14,5),SMALL(F14:M14,1)+SMALL(F14:M14,2)+SMALL(F14:M14,3)+SMALL(F14:M14,4)+SMALL(F14:M14,5))))))))))))))</f>
        <v>41</v>
      </c>
      <c r="V14" s="160">
        <f t="shared" si="7"/>
        <v>0</v>
      </c>
    </row>
    <row r="15" spans="2:22" s="164" customFormat="1" ht="18.75" customHeight="1">
      <c r="B15" s="165">
        <v>11</v>
      </c>
      <c r="C15" s="28" t="s">
        <v>31</v>
      </c>
      <c r="D15" s="29" t="s">
        <v>32</v>
      </c>
      <c r="E15" s="30" t="s">
        <v>18</v>
      </c>
      <c r="F15" s="172">
        <v>4</v>
      </c>
      <c r="G15" s="25">
        <v>30</v>
      </c>
      <c r="H15" s="162">
        <v>22</v>
      </c>
      <c r="I15" s="173">
        <v>5</v>
      </c>
      <c r="J15" s="173">
        <v>15</v>
      </c>
      <c r="K15" s="173">
        <v>14</v>
      </c>
      <c r="L15" s="168">
        <v>17</v>
      </c>
      <c r="M15" s="173">
        <v>5</v>
      </c>
      <c r="N15" s="169"/>
      <c r="O15" s="147">
        <f>SUM(F15:N15)</f>
        <v>112</v>
      </c>
      <c r="P15" s="148">
        <f>SMALL(F15:N15,1)</f>
        <v>4</v>
      </c>
      <c r="Q15" s="148">
        <f>SMALL(F15:N15,2)</f>
        <v>5</v>
      </c>
      <c r="R15" s="148">
        <f>SMALL(F15:N15,3)</f>
        <v>5</v>
      </c>
      <c r="S15" s="148">
        <f>SMALL(F15:N15,4)</f>
        <v>14</v>
      </c>
      <c r="T15" s="148">
        <f>SMALL(F15:N15,5)</f>
        <v>15</v>
      </c>
      <c r="U15" s="147">
        <f>IF(V15&gt;6,F15,(IF(V15&gt;5,F15+G15,(IF(V15&gt;4,F15+G15+H15,(IF(V15&gt;3,F15+G15+H15+I15,(IF(V15&gt;2,F15+G15+H15+I15+J15,(IF(V15&gt;1,SMALL(F15:K15,1)+SMALL(F15:K15,2)+SMALL(F15:K15,3)+SMALL(F15:K15,4)+SMALL(F15:K15,5),(IF(V15&gt;0,SMALL(F15:L15,1)+SMALL(F15:L15,2)+SMALL(F15:L15,3)+SMALL(F15:L15,4)+SMALL(F15:L15,5),SMALL(F15:M15,1)+SMALL(F15:M15,2)+SMALL(F15:M15,3)+SMALL(F15:M15,4)+SMALL(F15:M15,5))))))))))))))</f>
        <v>43</v>
      </c>
      <c r="V15" s="160">
        <f t="shared" si="7"/>
        <v>0</v>
      </c>
    </row>
    <row r="16" spans="2:23" s="174" customFormat="1" ht="18.75" customHeight="1">
      <c r="B16" s="165">
        <v>12</v>
      </c>
      <c r="C16" s="36" t="s">
        <v>45</v>
      </c>
      <c r="D16" s="36" t="s">
        <v>47</v>
      </c>
      <c r="E16" s="30" t="s">
        <v>18</v>
      </c>
      <c r="F16" s="25">
        <v>27</v>
      </c>
      <c r="G16" s="172">
        <v>13</v>
      </c>
      <c r="H16" s="173">
        <v>7</v>
      </c>
      <c r="I16" s="168">
        <v>22</v>
      </c>
      <c r="J16" s="173">
        <v>3</v>
      </c>
      <c r="K16" s="173">
        <v>5</v>
      </c>
      <c r="L16" s="173">
        <v>15</v>
      </c>
      <c r="M16" s="162">
        <v>30</v>
      </c>
      <c r="N16" s="25"/>
      <c r="O16" s="147">
        <f>SUM(F16:N16)</f>
        <v>122</v>
      </c>
      <c r="P16" s="148">
        <f>SMALL(F16:N16,1)</f>
        <v>3</v>
      </c>
      <c r="Q16" s="148">
        <f>SMALL(F16:N16,2)</f>
        <v>5</v>
      </c>
      <c r="R16" s="148">
        <f>SMALL(F16:N16,3)</f>
        <v>7</v>
      </c>
      <c r="S16" s="148">
        <f>SMALL(F16:N16,4)</f>
        <v>13</v>
      </c>
      <c r="T16" s="148">
        <f>SMALL(F16:N16,5)</f>
        <v>15</v>
      </c>
      <c r="U16" s="147">
        <f>IF(V16&gt;6,F16,(IF(V16&gt;5,F16+G16,(IF(V16&gt;4,F16+G16+H16,(IF(V16&gt;3,F16+G16+H16+I16,(IF(V16&gt;2,F16+G16+H16+I16+J16,(IF(V16&gt;1,SMALL(F16:K16,1)+SMALL(F16:K16,2)+SMALL(F16:K16,3)+SMALL(F16:K16,4)+SMALL(F16:K16,5),(IF(V16&gt;0,SMALL(F16:L16,1)+SMALL(F16:L16,2)+SMALL(F16:L16,3)+SMALL(F16:L16,4)+SMALL(F16:L16,5),SMALL(F16:M16,1)+SMALL(F16:M16,2)+SMALL(F16:M16,3)+SMALL(F16:M16,4)+SMALL(F16:M16,5))))))))))))))</f>
        <v>43</v>
      </c>
      <c r="V16" s="160">
        <f t="shared" si="7"/>
        <v>0</v>
      </c>
      <c r="W16" s="164"/>
    </row>
    <row r="17" spans="2:22" s="164" customFormat="1" ht="18.75" customHeight="1">
      <c r="B17" s="161">
        <v>13</v>
      </c>
      <c r="C17" s="36" t="s">
        <v>45</v>
      </c>
      <c r="D17" s="36" t="s">
        <v>46</v>
      </c>
      <c r="E17" s="30" t="s">
        <v>18</v>
      </c>
      <c r="F17" s="25">
        <v>27</v>
      </c>
      <c r="G17" s="25">
        <v>14</v>
      </c>
      <c r="H17" s="162">
        <v>2</v>
      </c>
      <c r="I17" s="162">
        <v>10</v>
      </c>
      <c r="J17" s="162">
        <v>11</v>
      </c>
      <c r="K17" s="162">
        <v>7</v>
      </c>
      <c r="L17" s="162">
        <v>18</v>
      </c>
      <c r="M17" s="162">
        <v>30</v>
      </c>
      <c r="N17" s="25"/>
      <c r="O17" s="147">
        <f aca="true" t="shared" si="8" ref="O17:O34">SUM(F17:N17)</f>
        <v>119</v>
      </c>
      <c r="P17" s="148">
        <f aca="true" t="shared" si="9" ref="P17:P37">SMALL(F17:N17,1)</f>
        <v>2</v>
      </c>
      <c r="Q17" s="148">
        <f aca="true" t="shared" si="10" ref="Q17:Q37">SMALL(F17:N17,2)</f>
        <v>7</v>
      </c>
      <c r="R17" s="148">
        <f aca="true" t="shared" si="11" ref="R17:R37">SMALL(F17:N17,3)</f>
        <v>10</v>
      </c>
      <c r="S17" s="148">
        <f aca="true" t="shared" si="12" ref="S17:S37">SMALL(F17:N17,4)</f>
        <v>11</v>
      </c>
      <c r="T17" s="148">
        <f aca="true" t="shared" si="13" ref="T17:T37">SMALL(F17:N17,5)</f>
        <v>14</v>
      </c>
      <c r="U17" s="147">
        <f aca="true" t="shared" si="14" ref="U17:U34">IF(V17&gt;6,F17,(IF(V17&gt;5,F17+G17,(IF(V17&gt;4,F17+G17+H17,(IF(V17&gt;3,F17+G17+H17+I17,(IF(V17&gt;2,F17+G17+H17+I17+J17,(IF(V17&gt;1,SMALL(F17:K17,1)+SMALL(F17:K17,2)+SMALL(F17:K17,3)+SMALL(F17:K17,4)+SMALL(F17:K17,5),(IF(V17&gt;0,SMALL(F17:L17,1)+SMALL(F17:L17,2)+SMALL(F17:L17,3)+SMALL(F17:L17,4)+SMALL(F17:L17,5),SMALL(F17:M17,1)+SMALL(F17:M17,2)+SMALL(F17:M17,3)+SMALL(F17:M17,4)+SMALL(F17:M17,5))))))))))))))</f>
        <v>44</v>
      </c>
      <c r="V17" s="160">
        <f t="shared" si="7"/>
        <v>0</v>
      </c>
    </row>
    <row r="18" spans="2:23" s="174" customFormat="1" ht="18.75" customHeight="1">
      <c r="B18" s="161">
        <v>14</v>
      </c>
      <c r="C18" s="32" t="s">
        <v>33</v>
      </c>
      <c r="D18" s="32" t="s">
        <v>34</v>
      </c>
      <c r="E18" s="30" t="s">
        <v>18</v>
      </c>
      <c r="F18" s="25">
        <v>10</v>
      </c>
      <c r="G18" s="25">
        <v>10</v>
      </c>
      <c r="H18" s="162">
        <v>19</v>
      </c>
      <c r="I18" s="162">
        <v>20</v>
      </c>
      <c r="J18" s="162">
        <v>18</v>
      </c>
      <c r="K18" s="162">
        <v>16</v>
      </c>
      <c r="L18" s="162">
        <v>1</v>
      </c>
      <c r="M18" s="162">
        <v>8</v>
      </c>
      <c r="N18" s="169"/>
      <c r="O18" s="147">
        <f t="shared" si="8"/>
        <v>102</v>
      </c>
      <c r="P18" s="148">
        <f t="shared" si="9"/>
        <v>1</v>
      </c>
      <c r="Q18" s="148">
        <f t="shared" si="10"/>
        <v>8</v>
      </c>
      <c r="R18" s="148">
        <f t="shared" si="11"/>
        <v>10</v>
      </c>
      <c r="S18" s="148">
        <f t="shared" si="12"/>
        <v>10</v>
      </c>
      <c r="T18" s="148">
        <f t="shared" si="13"/>
        <v>16</v>
      </c>
      <c r="U18" s="147">
        <f t="shared" si="14"/>
        <v>45</v>
      </c>
      <c r="V18" s="160">
        <f t="shared" si="7"/>
        <v>0</v>
      </c>
      <c r="W18" s="164"/>
    </row>
    <row r="19" spans="2:24" s="164" customFormat="1" ht="18.75" customHeight="1">
      <c r="B19" s="161">
        <v>15</v>
      </c>
      <c r="C19" s="28" t="s">
        <v>35</v>
      </c>
      <c r="D19" s="29" t="s">
        <v>22</v>
      </c>
      <c r="E19" s="30" t="s">
        <v>18</v>
      </c>
      <c r="F19" s="25">
        <v>14</v>
      </c>
      <c r="G19" s="25">
        <v>4</v>
      </c>
      <c r="H19" s="162">
        <v>14</v>
      </c>
      <c r="I19" s="162">
        <v>7</v>
      </c>
      <c r="J19" s="162">
        <v>16</v>
      </c>
      <c r="K19" s="162">
        <v>30</v>
      </c>
      <c r="L19" s="162">
        <v>19</v>
      </c>
      <c r="M19" s="162">
        <v>9</v>
      </c>
      <c r="N19" s="169"/>
      <c r="O19" s="147">
        <f t="shared" si="8"/>
        <v>113</v>
      </c>
      <c r="P19" s="148">
        <f t="shared" si="9"/>
        <v>4</v>
      </c>
      <c r="Q19" s="148">
        <f t="shared" si="10"/>
        <v>7</v>
      </c>
      <c r="R19" s="148">
        <f t="shared" si="11"/>
        <v>9</v>
      </c>
      <c r="S19" s="148">
        <f t="shared" si="12"/>
        <v>14</v>
      </c>
      <c r="T19" s="148">
        <f t="shared" si="13"/>
        <v>14</v>
      </c>
      <c r="U19" s="147">
        <f t="shared" si="14"/>
        <v>48</v>
      </c>
      <c r="V19" s="160">
        <f t="shared" si="7"/>
        <v>0</v>
      </c>
      <c r="X19" s="174"/>
    </row>
    <row r="20" spans="2:24" s="175" customFormat="1" ht="18.75" customHeight="1">
      <c r="B20" s="161">
        <v>16</v>
      </c>
      <c r="C20" s="44" t="s">
        <v>40</v>
      </c>
      <c r="D20" s="44" t="s">
        <v>26</v>
      </c>
      <c r="E20" s="24" t="s">
        <v>15</v>
      </c>
      <c r="F20" s="25">
        <v>23</v>
      </c>
      <c r="G20" s="25">
        <v>17</v>
      </c>
      <c r="H20" s="162">
        <v>23</v>
      </c>
      <c r="I20" s="162">
        <v>15</v>
      </c>
      <c r="J20" s="162">
        <v>8</v>
      </c>
      <c r="K20" s="162">
        <v>8</v>
      </c>
      <c r="L20" s="162">
        <v>13</v>
      </c>
      <c r="M20" s="162">
        <v>14</v>
      </c>
      <c r="N20" s="169"/>
      <c r="O20" s="147">
        <f t="shared" si="8"/>
        <v>121</v>
      </c>
      <c r="P20" s="148">
        <f t="shared" si="9"/>
        <v>8</v>
      </c>
      <c r="Q20" s="148">
        <f t="shared" si="10"/>
        <v>8</v>
      </c>
      <c r="R20" s="148">
        <f t="shared" si="11"/>
        <v>13</v>
      </c>
      <c r="S20" s="148">
        <f t="shared" si="12"/>
        <v>14</v>
      </c>
      <c r="T20" s="148">
        <f t="shared" si="13"/>
        <v>15</v>
      </c>
      <c r="U20" s="147">
        <f t="shared" si="14"/>
        <v>58</v>
      </c>
      <c r="V20" s="160">
        <f t="shared" si="7"/>
        <v>0</v>
      </c>
      <c r="W20" s="164"/>
      <c r="X20" s="174"/>
    </row>
    <row r="21" spans="2:24" s="164" customFormat="1" ht="18.75" customHeight="1">
      <c r="B21" s="161">
        <v>17</v>
      </c>
      <c r="C21" s="33" t="s">
        <v>43</v>
      </c>
      <c r="D21" s="33" t="s">
        <v>44</v>
      </c>
      <c r="E21" s="24" t="s">
        <v>15</v>
      </c>
      <c r="F21" s="25">
        <v>13</v>
      </c>
      <c r="G21" s="25">
        <v>11</v>
      </c>
      <c r="H21" s="162">
        <v>12</v>
      </c>
      <c r="I21" s="162">
        <v>17</v>
      </c>
      <c r="J21" s="162">
        <v>10</v>
      </c>
      <c r="K21" s="162">
        <v>30</v>
      </c>
      <c r="L21" s="162">
        <v>21</v>
      </c>
      <c r="M21" s="162">
        <v>23</v>
      </c>
      <c r="N21" s="25"/>
      <c r="O21" s="147">
        <f t="shared" si="8"/>
        <v>137</v>
      </c>
      <c r="P21" s="148">
        <f t="shared" si="9"/>
        <v>10</v>
      </c>
      <c r="Q21" s="148">
        <f t="shared" si="10"/>
        <v>11</v>
      </c>
      <c r="R21" s="148">
        <f t="shared" si="11"/>
        <v>12</v>
      </c>
      <c r="S21" s="148">
        <f t="shared" si="12"/>
        <v>13</v>
      </c>
      <c r="T21" s="148">
        <f t="shared" si="13"/>
        <v>17</v>
      </c>
      <c r="U21" s="147">
        <f t="shared" si="14"/>
        <v>63</v>
      </c>
      <c r="V21" s="160">
        <f t="shared" si="7"/>
        <v>0</v>
      </c>
      <c r="X21" s="174"/>
    </row>
    <row r="22" spans="2:23" s="174" customFormat="1" ht="18.75" customHeight="1">
      <c r="B22" s="161">
        <v>18</v>
      </c>
      <c r="C22" s="39" t="s">
        <v>31</v>
      </c>
      <c r="D22" s="40" t="s">
        <v>38</v>
      </c>
      <c r="E22" s="41" t="s">
        <v>39</v>
      </c>
      <c r="F22" s="25">
        <v>3</v>
      </c>
      <c r="G22" s="25">
        <v>30</v>
      </c>
      <c r="H22" s="162">
        <v>17</v>
      </c>
      <c r="I22" s="162">
        <v>14</v>
      </c>
      <c r="J22" s="162">
        <v>24</v>
      </c>
      <c r="K22" s="162">
        <v>15</v>
      </c>
      <c r="L22" s="162">
        <v>14</v>
      </c>
      <c r="M22" s="162">
        <v>18</v>
      </c>
      <c r="N22" s="163"/>
      <c r="O22" s="147">
        <f t="shared" si="8"/>
        <v>135</v>
      </c>
      <c r="P22" s="148">
        <f t="shared" si="9"/>
        <v>3</v>
      </c>
      <c r="Q22" s="148">
        <f t="shared" si="10"/>
        <v>14</v>
      </c>
      <c r="R22" s="148">
        <f t="shared" si="11"/>
        <v>14</v>
      </c>
      <c r="S22" s="148">
        <f t="shared" si="12"/>
        <v>15</v>
      </c>
      <c r="T22" s="148">
        <f t="shared" si="13"/>
        <v>17</v>
      </c>
      <c r="U22" s="147">
        <f t="shared" si="14"/>
        <v>63</v>
      </c>
      <c r="V22" s="160">
        <f t="shared" si="7"/>
        <v>0</v>
      </c>
      <c r="W22" s="164"/>
    </row>
    <row r="23" spans="2:22" s="164" customFormat="1" ht="18.75" customHeight="1">
      <c r="B23" s="161">
        <v>19</v>
      </c>
      <c r="C23" s="45" t="s">
        <v>52</v>
      </c>
      <c r="D23" s="45" t="s">
        <v>53</v>
      </c>
      <c r="E23" s="46" t="s">
        <v>54</v>
      </c>
      <c r="F23" s="25">
        <v>24</v>
      </c>
      <c r="G23" s="25">
        <v>19</v>
      </c>
      <c r="H23" s="162">
        <v>11</v>
      </c>
      <c r="I23" s="162">
        <v>8</v>
      </c>
      <c r="J23" s="162">
        <v>20</v>
      </c>
      <c r="K23" s="162">
        <v>17</v>
      </c>
      <c r="L23" s="162">
        <v>25</v>
      </c>
      <c r="M23" s="162">
        <v>11</v>
      </c>
      <c r="N23" s="25"/>
      <c r="O23" s="147">
        <f t="shared" si="8"/>
        <v>135</v>
      </c>
      <c r="P23" s="148">
        <f t="shared" si="9"/>
        <v>8</v>
      </c>
      <c r="Q23" s="148">
        <f t="shared" si="10"/>
        <v>11</v>
      </c>
      <c r="R23" s="148">
        <f t="shared" si="11"/>
        <v>11</v>
      </c>
      <c r="S23" s="148">
        <f t="shared" si="12"/>
        <v>17</v>
      </c>
      <c r="T23" s="148">
        <f t="shared" si="13"/>
        <v>19</v>
      </c>
      <c r="U23" s="147">
        <f t="shared" si="14"/>
        <v>66</v>
      </c>
      <c r="V23" s="160">
        <f t="shared" si="7"/>
        <v>0</v>
      </c>
    </row>
    <row r="24" spans="2:22" s="175" customFormat="1" ht="18.75" customHeight="1">
      <c r="B24" s="161">
        <v>20</v>
      </c>
      <c r="C24" s="42" t="s">
        <v>48</v>
      </c>
      <c r="D24" s="43" t="s">
        <v>49</v>
      </c>
      <c r="E24" s="24" t="s">
        <v>15</v>
      </c>
      <c r="F24" s="25">
        <v>16</v>
      </c>
      <c r="G24" s="25">
        <v>12</v>
      </c>
      <c r="H24" s="162">
        <v>20</v>
      </c>
      <c r="I24" s="162">
        <v>30</v>
      </c>
      <c r="J24" s="162">
        <v>19</v>
      </c>
      <c r="K24" s="162">
        <v>30</v>
      </c>
      <c r="L24" s="162">
        <v>22</v>
      </c>
      <c r="M24" s="162">
        <v>4</v>
      </c>
      <c r="N24" s="169"/>
      <c r="O24" s="147">
        <f t="shared" si="8"/>
        <v>153</v>
      </c>
      <c r="P24" s="148">
        <f t="shared" si="9"/>
        <v>4</v>
      </c>
      <c r="Q24" s="148">
        <f t="shared" si="10"/>
        <v>12</v>
      </c>
      <c r="R24" s="148">
        <f t="shared" si="11"/>
        <v>16</v>
      </c>
      <c r="S24" s="148">
        <f t="shared" si="12"/>
        <v>19</v>
      </c>
      <c r="T24" s="148">
        <f t="shared" si="13"/>
        <v>20</v>
      </c>
      <c r="U24" s="147">
        <f t="shared" si="14"/>
        <v>71</v>
      </c>
      <c r="V24" s="160">
        <f t="shared" si="7"/>
        <v>0</v>
      </c>
    </row>
    <row r="25" spans="2:22" s="160" customFormat="1" ht="18.75" customHeight="1">
      <c r="B25" s="161">
        <v>21</v>
      </c>
      <c r="C25" s="44" t="s">
        <v>50</v>
      </c>
      <c r="D25" s="44" t="s">
        <v>51</v>
      </c>
      <c r="E25" s="24" t="s">
        <v>15</v>
      </c>
      <c r="F25" s="25">
        <v>15</v>
      </c>
      <c r="G25" s="25">
        <v>18</v>
      </c>
      <c r="H25" s="162">
        <v>30</v>
      </c>
      <c r="I25" s="162">
        <v>30</v>
      </c>
      <c r="J25" s="162">
        <v>30</v>
      </c>
      <c r="K25" s="162">
        <v>30</v>
      </c>
      <c r="L25" s="162">
        <v>10</v>
      </c>
      <c r="M25" s="162">
        <v>2</v>
      </c>
      <c r="N25" s="163"/>
      <c r="O25" s="147">
        <f t="shared" si="8"/>
        <v>165</v>
      </c>
      <c r="P25" s="148">
        <f t="shared" si="9"/>
        <v>2</v>
      </c>
      <c r="Q25" s="148">
        <f t="shared" si="10"/>
        <v>10</v>
      </c>
      <c r="R25" s="148">
        <f t="shared" si="11"/>
        <v>15</v>
      </c>
      <c r="S25" s="148">
        <f t="shared" si="12"/>
        <v>18</v>
      </c>
      <c r="T25" s="148">
        <f t="shared" si="13"/>
        <v>30</v>
      </c>
      <c r="U25" s="147">
        <f t="shared" si="14"/>
        <v>75</v>
      </c>
      <c r="V25" s="160">
        <f t="shared" si="7"/>
        <v>0</v>
      </c>
    </row>
    <row r="26" spans="2:22" s="160" customFormat="1" ht="18.75" customHeight="1">
      <c r="B26" s="161">
        <v>22</v>
      </c>
      <c r="C26" s="33" t="s">
        <v>41</v>
      </c>
      <c r="D26" s="33" t="s">
        <v>42</v>
      </c>
      <c r="E26" s="24" t="s">
        <v>15</v>
      </c>
      <c r="F26" s="25">
        <v>6</v>
      </c>
      <c r="G26" s="25">
        <v>15</v>
      </c>
      <c r="H26" s="162">
        <v>25</v>
      </c>
      <c r="I26" s="162">
        <v>21</v>
      </c>
      <c r="J26" s="162">
        <v>22</v>
      </c>
      <c r="K26" s="162">
        <v>30</v>
      </c>
      <c r="L26" s="162">
        <v>20</v>
      </c>
      <c r="M26" s="162">
        <v>14</v>
      </c>
      <c r="N26" s="169"/>
      <c r="O26" s="147">
        <f t="shared" si="8"/>
        <v>153</v>
      </c>
      <c r="P26" s="148">
        <f t="shared" si="9"/>
        <v>6</v>
      </c>
      <c r="Q26" s="148">
        <f t="shared" si="10"/>
        <v>14</v>
      </c>
      <c r="R26" s="148">
        <f t="shared" si="11"/>
        <v>15</v>
      </c>
      <c r="S26" s="148">
        <f t="shared" si="12"/>
        <v>20</v>
      </c>
      <c r="T26" s="148">
        <f t="shared" si="13"/>
        <v>21</v>
      </c>
      <c r="U26" s="147">
        <f t="shared" si="14"/>
        <v>76</v>
      </c>
      <c r="V26" s="160">
        <f t="shared" si="7"/>
        <v>0</v>
      </c>
    </row>
    <row r="27" spans="2:22" s="160" customFormat="1" ht="18.75" customHeight="1">
      <c r="B27" s="161">
        <v>23</v>
      </c>
      <c r="C27" s="47" t="s">
        <v>52</v>
      </c>
      <c r="D27" s="47" t="s">
        <v>55</v>
      </c>
      <c r="E27" s="46" t="s">
        <v>54</v>
      </c>
      <c r="F27" s="25">
        <v>8</v>
      </c>
      <c r="G27" s="25">
        <v>30</v>
      </c>
      <c r="H27" s="162">
        <v>6</v>
      </c>
      <c r="I27" s="162">
        <v>30</v>
      </c>
      <c r="J27" s="162">
        <v>14</v>
      </c>
      <c r="K27" s="162">
        <v>30</v>
      </c>
      <c r="L27" s="162">
        <v>26</v>
      </c>
      <c r="M27" s="162">
        <v>30</v>
      </c>
      <c r="N27" s="163"/>
      <c r="O27" s="147">
        <f t="shared" si="8"/>
        <v>174</v>
      </c>
      <c r="P27" s="148">
        <f t="shared" si="9"/>
        <v>6</v>
      </c>
      <c r="Q27" s="148">
        <f t="shared" si="10"/>
        <v>8</v>
      </c>
      <c r="R27" s="148">
        <f t="shared" si="11"/>
        <v>14</v>
      </c>
      <c r="S27" s="148">
        <f t="shared" si="12"/>
        <v>26</v>
      </c>
      <c r="T27" s="148">
        <f t="shared" si="13"/>
        <v>30</v>
      </c>
      <c r="U27" s="147">
        <f t="shared" si="14"/>
        <v>84</v>
      </c>
      <c r="V27" s="160">
        <f t="shared" si="7"/>
        <v>0</v>
      </c>
    </row>
    <row r="28" spans="2:22" s="160" customFormat="1" ht="18.75" customHeight="1">
      <c r="B28" s="161">
        <v>24</v>
      </c>
      <c r="C28" s="28" t="s">
        <v>56</v>
      </c>
      <c r="D28" s="29" t="s">
        <v>22</v>
      </c>
      <c r="E28" s="30" t="s">
        <v>18</v>
      </c>
      <c r="F28" s="25">
        <v>19</v>
      </c>
      <c r="G28" s="25">
        <v>21</v>
      </c>
      <c r="H28" s="162">
        <v>15</v>
      </c>
      <c r="I28" s="162">
        <v>19</v>
      </c>
      <c r="J28" s="162">
        <v>30</v>
      </c>
      <c r="K28" s="162">
        <v>30</v>
      </c>
      <c r="L28" s="162">
        <v>12</v>
      </c>
      <c r="M28" s="162">
        <v>19</v>
      </c>
      <c r="N28" s="25"/>
      <c r="O28" s="147">
        <f t="shared" si="8"/>
        <v>165</v>
      </c>
      <c r="P28" s="148">
        <f t="shared" si="9"/>
        <v>12</v>
      </c>
      <c r="Q28" s="148">
        <f t="shared" si="10"/>
        <v>15</v>
      </c>
      <c r="R28" s="148">
        <f t="shared" si="11"/>
        <v>19</v>
      </c>
      <c r="S28" s="148">
        <f t="shared" si="12"/>
        <v>19</v>
      </c>
      <c r="T28" s="148">
        <f t="shared" si="13"/>
        <v>19</v>
      </c>
      <c r="U28" s="147">
        <f t="shared" si="14"/>
        <v>84</v>
      </c>
      <c r="V28" s="160">
        <f t="shared" si="7"/>
        <v>0</v>
      </c>
    </row>
    <row r="29" spans="2:22" s="160" customFormat="1" ht="18.75" customHeight="1">
      <c r="B29" s="161">
        <v>25</v>
      </c>
      <c r="C29" s="33" t="s">
        <v>57</v>
      </c>
      <c r="D29" s="33" t="s">
        <v>22</v>
      </c>
      <c r="E29" s="24" t="s">
        <v>15</v>
      </c>
      <c r="F29" s="25">
        <v>17</v>
      </c>
      <c r="G29" s="25">
        <v>30</v>
      </c>
      <c r="H29" s="162">
        <v>13</v>
      </c>
      <c r="I29" s="162">
        <v>23</v>
      </c>
      <c r="J29" s="162">
        <v>30</v>
      </c>
      <c r="K29" s="162">
        <v>30</v>
      </c>
      <c r="L29" s="162">
        <v>26</v>
      </c>
      <c r="M29" s="162">
        <v>10</v>
      </c>
      <c r="N29" s="25"/>
      <c r="O29" s="25">
        <f t="shared" si="8"/>
        <v>179</v>
      </c>
      <c r="P29" s="148">
        <f t="shared" si="9"/>
        <v>10</v>
      </c>
      <c r="Q29" s="148">
        <f t="shared" si="10"/>
        <v>13</v>
      </c>
      <c r="R29" s="148">
        <f t="shared" si="11"/>
        <v>17</v>
      </c>
      <c r="S29" s="148">
        <f t="shared" si="12"/>
        <v>23</v>
      </c>
      <c r="T29" s="148">
        <f t="shared" si="13"/>
        <v>26</v>
      </c>
      <c r="U29" s="147">
        <f t="shared" si="14"/>
        <v>89</v>
      </c>
      <c r="V29" s="160">
        <f t="shared" si="7"/>
        <v>0</v>
      </c>
    </row>
    <row r="30" spans="2:22" s="160" customFormat="1" ht="18.75" customHeight="1">
      <c r="B30" s="161">
        <v>26</v>
      </c>
      <c r="C30" s="32" t="s">
        <v>58</v>
      </c>
      <c r="D30" s="32" t="s">
        <v>59</v>
      </c>
      <c r="E30" s="48" t="s">
        <v>18</v>
      </c>
      <c r="F30" s="25">
        <v>21</v>
      </c>
      <c r="G30" s="25">
        <v>16</v>
      </c>
      <c r="H30" s="162">
        <v>27</v>
      </c>
      <c r="I30" s="162">
        <v>11</v>
      </c>
      <c r="J30" s="162">
        <v>30</v>
      </c>
      <c r="K30" s="162">
        <v>30</v>
      </c>
      <c r="L30" s="162">
        <v>23</v>
      </c>
      <c r="M30" s="162">
        <v>21</v>
      </c>
      <c r="N30" s="25"/>
      <c r="O30" s="147">
        <f t="shared" si="8"/>
        <v>179</v>
      </c>
      <c r="P30" s="148">
        <f t="shared" si="9"/>
        <v>11</v>
      </c>
      <c r="Q30" s="148">
        <f t="shared" si="10"/>
        <v>16</v>
      </c>
      <c r="R30" s="148">
        <f t="shared" si="11"/>
        <v>21</v>
      </c>
      <c r="S30" s="148">
        <f t="shared" si="12"/>
        <v>21</v>
      </c>
      <c r="T30" s="148">
        <f t="shared" si="13"/>
        <v>23</v>
      </c>
      <c r="U30" s="147">
        <f t="shared" si="14"/>
        <v>92</v>
      </c>
      <c r="V30" s="160">
        <f t="shared" si="7"/>
        <v>0</v>
      </c>
    </row>
    <row r="31" spans="2:22" s="160" customFormat="1" ht="18.75" customHeight="1">
      <c r="B31" s="161">
        <v>27</v>
      </c>
      <c r="C31" s="49" t="s">
        <v>61</v>
      </c>
      <c r="D31" s="49" t="s">
        <v>62</v>
      </c>
      <c r="E31" s="41" t="s">
        <v>39</v>
      </c>
      <c r="F31" s="25">
        <v>27</v>
      </c>
      <c r="G31" s="25">
        <v>23</v>
      </c>
      <c r="H31" s="162">
        <v>30</v>
      </c>
      <c r="I31" s="162">
        <v>30</v>
      </c>
      <c r="J31" s="162">
        <v>17</v>
      </c>
      <c r="K31" s="162">
        <v>30</v>
      </c>
      <c r="L31" s="162">
        <v>24</v>
      </c>
      <c r="M31" s="162">
        <v>15</v>
      </c>
      <c r="N31" s="25"/>
      <c r="O31" s="147">
        <f t="shared" si="8"/>
        <v>196</v>
      </c>
      <c r="P31" s="148">
        <f t="shared" si="9"/>
        <v>15</v>
      </c>
      <c r="Q31" s="148">
        <f t="shared" si="10"/>
        <v>17</v>
      </c>
      <c r="R31" s="148">
        <f t="shared" si="11"/>
        <v>23</v>
      </c>
      <c r="S31" s="148">
        <f t="shared" si="12"/>
        <v>24</v>
      </c>
      <c r="T31" s="148">
        <f t="shared" si="13"/>
        <v>27</v>
      </c>
      <c r="U31" s="147">
        <f t="shared" si="14"/>
        <v>106</v>
      </c>
      <c r="V31" s="160">
        <f t="shared" si="7"/>
        <v>0</v>
      </c>
    </row>
    <row r="32" spans="2:22" s="160" customFormat="1" ht="18.75" customHeight="1">
      <c r="B32" s="161">
        <v>28</v>
      </c>
      <c r="C32" s="39" t="s">
        <v>16</v>
      </c>
      <c r="D32" s="40" t="s">
        <v>60</v>
      </c>
      <c r="E32" s="41" t="s">
        <v>39</v>
      </c>
      <c r="F32" s="25">
        <v>18</v>
      </c>
      <c r="G32" s="25">
        <v>20</v>
      </c>
      <c r="H32" s="162">
        <v>26</v>
      </c>
      <c r="I32" s="162">
        <v>30</v>
      </c>
      <c r="J32" s="162">
        <v>21</v>
      </c>
      <c r="K32" s="162">
        <v>30</v>
      </c>
      <c r="L32" s="162">
        <v>26</v>
      </c>
      <c r="M32" s="162">
        <v>30</v>
      </c>
      <c r="N32" s="25"/>
      <c r="O32" s="147">
        <f t="shared" si="8"/>
        <v>201</v>
      </c>
      <c r="P32" s="148">
        <f t="shared" si="9"/>
        <v>18</v>
      </c>
      <c r="Q32" s="148">
        <f t="shared" si="10"/>
        <v>20</v>
      </c>
      <c r="R32" s="148">
        <f t="shared" si="11"/>
        <v>21</v>
      </c>
      <c r="S32" s="148">
        <f t="shared" si="12"/>
        <v>26</v>
      </c>
      <c r="T32" s="148">
        <f t="shared" si="13"/>
        <v>26</v>
      </c>
      <c r="U32" s="147">
        <f t="shared" si="14"/>
        <v>111</v>
      </c>
      <c r="V32" s="160">
        <f t="shared" si="7"/>
        <v>0</v>
      </c>
    </row>
    <row r="33" spans="2:22" s="160" customFormat="1" ht="18.75" customHeight="1">
      <c r="B33" s="161">
        <v>29</v>
      </c>
      <c r="C33" s="9" t="s">
        <v>63</v>
      </c>
      <c r="D33" s="9" t="s">
        <v>64</v>
      </c>
      <c r="E33" s="9" t="s">
        <v>18</v>
      </c>
      <c r="F33" s="56">
        <v>27</v>
      </c>
      <c r="G33" s="56">
        <v>30</v>
      </c>
      <c r="H33" s="176">
        <v>3</v>
      </c>
      <c r="I33" s="176">
        <v>30</v>
      </c>
      <c r="J33" s="176">
        <v>30</v>
      </c>
      <c r="K33" s="176">
        <v>30</v>
      </c>
      <c r="L33" s="176">
        <v>26</v>
      </c>
      <c r="M33" s="176">
        <v>30</v>
      </c>
      <c r="N33" s="169"/>
      <c r="O33" s="147">
        <f t="shared" si="8"/>
        <v>206</v>
      </c>
      <c r="P33" s="148">
        <f t="shared" si="9"/>
        <v>3</v>
      </c>
      <c r="Q33" s="148">
        <f t="shared" si="10"/>
        <v>26</v>
      </c>
      <c r="R33" s="148">
        <f t="shared" si="11"/>
        <v>27</v>
      </c>
      <c r="S33" s="148">
        <f t="shared" si="12"/>
        <v>30</v>
      </c>
      <c r="T33" s="148">
        <f t="shared" si="13"/>
        <v>30</v>
      </c>
      <c r="U33" s="147">
        <f t="shared" si="14"/>
        <v>116</v>
      </c>
      <c r="V33" s="160">
        <f t="shared" si="7"/>
        <v>0</v>
      </c>
    </row>
    <row r="34" spans="2:22" s="160" customFormat="1" ht="18.75" customHeight="1">
      <c r="B34" s="161">
        <v>30</v>
      </c>
      <c r="C34" s="177" t="s">
        <v>65</v>
      </c>
      <c r="D34" s="177" t="s">
        <v>66</v>
      </c>
      <c r="E34" s="55" t="s">
        <v>39</v>
      </c>
      <c r="F34" s="56">
        <v>27</v>
      </c>
      <c r="G34" s="56">
        <v>30</v>
      </c>
      <c r="H34" s="176">
        <v>30</v>
      </c>
      <c r="I34" s="176">
        <v>30</v>
      </c>
      <c r="J34" s="176">
        <v>30</v>
      </c>
      <c r="K34" s="176">
        <v>30</v>
      </c>
      <c r="L34" s="176">
        <v>26</v>
      </c>
      <c r="M34" s="176">
        <v>30</v>
      </c>
      <c r="N34" s="169"/>
      <c r="O34" s="147">
        <f t="shared" si="8"/>
        <v>233</v>
      </c>
      <c r="P34" s="88">
        <f t="shared" si="9"/>
        <v>26</v>
      </c>
      <c r="Q34" s="88">
        <f t="shared" si="10"/>
        <v>27</v>
      </c>
      <c r="R34" s="88">
        <f t="shared" si="11"/>
        <v>30</v>
      </c>
      <c r="S34" s="88">
        <f t="shared" si="12"/>
        <v>30</v>
      </c>
      <c r="T34" s="88">
        <f t="shared" si="13"/>
        <v>30</v>
      </c>
      <c r="U34" s="147">
        <f t="shared" si="14"/>
        <v>143</v>
      </c>
      <c r="V34" s="160">
        <f t="shared" si="7"/>
        <v>0</v>
      </c>
    </row>
    <row r="35" spans="2:22" s="160" customFormat="1" ht="18.75" customHeight="1">
      <c r="B35" s="161">
        <v>31</v>
      </c>
      <c r="C35" s="177" t="s">
        <v>1</v>
      </c>
      <c r="D35" s="177" t="s">
        <v>1</v>
      </c>
      <c r="E35" s="55" t="s">
        <v>1</v>
      </c>
      <c r="F35" s="56" t="s">
        <v>1</v>
      </c>
      <c r="G35" s="56" t="s">
        <v>1</v>
      </c>
      <c r="H35" s="176"/>
      <c r="I35" s="176"/>
      <c r="J35" s="176"/>
      <c r="K35" s="176"/>
      <c r="L35" s="178"/>
      <c r="M35" s="176"/>
      <c r="N35" s="169"/>
      <c r="O35" s="147" t="s">
        <v>1</v>
      </c>
      <c r="P35" s="88" t="e">
        <f t="shared" si="9"/>
        <v>#VALUE!</v>
      </c>
      <c r="Q35" s="88" t="e">
        <f t="shared" si="10"/>
        <v>#VALUE!</v>
      </c>
      <c r="R35" s="88" t="e">
        <f t="shared" si="11"/>
        <v>#VALUE!</v>
      </c>
      <c r="S35" s="88" t="e">
        <f t="shared" si="12"/>
        <v>#VALUE!</v>
      </c>
      <c r="T35" s="88" t="e">
        <f t="shared" si="13"/>
        <v>#VALUE!</v>
      </c>
      <c r="U35" s="147" t="s">
        <v>1</v>
      </c>
      <c r="V35" s="160">
        <f t="shared" si="7"/>
        <v>6</v>
      </c>
    </row>
    <row r="36" spans="2:22" s="160" customFormat="1" ht="18.75" customHeight="1">
      <c r="B36" s="179"/>
      <c r="C36" s="60" t="s">
        <v>69</v>
      </c>
      <c r="D36" s="61" t="s">
        <v>70</v>
      </c>
      <c r="E36" s="62" t="s">
        <v>15</v>
      </c>
      <c r="F36" s="63" t="s">
        <v>1</v>
      </c>
      <c r="G36" s="63" t="s">
        <v>1</v>
      </c>
      <c r="H36" s="180" t="s">
        <v>1</v>
      </c>
      <c r="I36" s="181"/>
      <c r="J36" s="181"/>
      <c r="K36" s="181"/>
      <c r="L36" s="180"/>
      <c r="M36" s="181"/>
      <c r="N36" s="182"/>
      <c r="O36" s="182">
        <f>SUM(F36:N36)</f>
        <v>0</v>
      </c>
      <c r="P36" s="183" t="e">
        <f t="shared" si="9"/>
        <v>#VALUE!</v>
      </c>
      <c r="Q36" s="183" t="e">
        <f t="shared" si="10"/>
        <v>#VALUE!</v>
      </c>
      <c r="R36" s="183" t="e">
        <f t="shared" si="11"/>
        <v>#VALUE!</v>
      </c>
      <c r="S36" s="183" t="e">
        <f t="shared" si="12"/>
        <v>#VALUE!</v>
      </c>
      <c r="T36" s="183" t="e">
        <f t="shared" si="13"/>
        <v>#VALUE!</v>
      </c>
      <c r="U36" s="182" t="s">
        <v>1</v>
      </c>
      <c r="V36" s="160">
        <f t="shared" si="7"/>
        <v>5</v>
      </c>
    </row>
    <row r="37" spans="3:21" s="160" customFormat="1" ht="19.5" customHeight="1">
      <c r="C37" s="184" t="s">
        <v>67</v>
      </c>
      <c r="D37" s="185" t="s">
        <v>68</v>
      </c>
      <c r="E37" s="186" t="s">
        <v>15</v>
      </c>
      <c r="F37" s="187" t="s">
        <v>1</v>
      </c>
      <c r="G37" s="187" t="s">
        <v>1</v>
      </c>
      <c r="H37" s="188" t="s">
        <v>1</v>
      </c>
      <c r="I37" s="189"/>
      <c r="J37" s="189"/>
      <c r="K37" s="189"/>
      <c r="L37" s="188"/>
      <c r="M37" s="189"/>
      <c r="N37" s="190"/>
      <c r="O37" s="191">
        <f>SUM(F37:N37)</f>
        <v>0</v>
      </c>
      <c r="P37" s="192" t="e">
        <f t="shared" si="9"/>
        <v>#VALUE!</v>
      </c>
      <c r="Q37" s="192" t="e">
        <f t="shared" si="10"/>
        <v>#VALUE!</v>
      </c>
      <c r="R37" s="192" t="e">
        <f t="shared" si="11"/>
        <v>#VALUE!</v>
      </c>
      <c r="S37" s="192" t="e">
        <f t="shared" si="12"/>
        <v>#VALUE!</v>
      </c>
      <c r="T37" s="192" t="e">
        <f t="shared" si="13"/>
        <v>#VALUE!</v>
      </c>
      <c r="U37" s="191" t="s">
        <v>1</v>
      </c>
    </row>
    <row r="38" spans="6:21" s="160" customFormat="1" ht="19.5" customHeight="1">
      <c r="F38" s="193"/>
      <c r="G38" s="193"/>
      <c r="H38" s="193"/>
      <c r="I38" s="164"/>
      <c r="J38" s="164"/>
      <c r="K38" s="164"/>
      <c r="L38" s="164"/>
      <c r="M38" s="164"/>
      <c r="N38" s="164"/>
      <c r="O38" s="164"/>
      <c r="P38" s="193"/>
      <c r="Q38" s="193"/>
      <c r="R38" s="193"/>
      <c r="S38" s="193"/>
      <c r="T38" s="193"/>
      <c r="U38" s="164"/>
    </row>
    <row r="39" spans="3:21" s="160" customFormat="1" ht="19.5" customHeight="1">
      <c r="C39" s="193"/>
      <c r="D39" s="193"/>
      <c r="E39" s="193"/>
      <c r="F39" s="193"/>
      <c r="G39" s="193"/>
      <c r="H39" s="193"/>
      <c r="I39" s="164"/>
      <c r="J39" s="164"/>
      <c r="K39" s="164"/>
      <c r="L39" s="164"/>
      <c r="M39" s="164"/>
      <c r="N39" s="164"/>
      <c r="O39" s="164"/>
      <c r="P39" s="193"/>
      <c r="Q39" s="193"/>
      <c r="R39" s="193"/>
      <c r="S39" s="193"/>
      <c r="T39" s="193"/>
      <c r="U39" s="164"/>
    </row>
    <row r="40" spans="3:21" s="160" customFormat="1" ht="19.5" customHeight="1">
      <c r="C40" s="193"/>
      <c r="D40" s="193"/>
      <c r="E40" s="193"/>
      <c r="F40" s="193"/>
      <c r="G40" s="193"/>
      <c r="H40" s="193"/>
      <c r="I40" s="164"/>
      <c r="J40" s="164"/>
      <c r="K40" s="164"/>
      <c r="L40" s="164"/>
      <c r="M40" s="164"/>
      <c r="N40" s="164"/>
      <c r="O40" s="164"/>
      <c r="P40" s="193"/>
      <c r="Q40" s="193"/>
      <c r="R40" s="193"/>
      <c r="S40" s="193"/>
      <c r="T40" s="193"/>
      <c r="U40" s="164"/>
    </row>
    <row r="41" spans="3:21" s="160" customFormat="1" ht="19.5" customHeight="1">
      <c r="C41" s="193"/>
      <c r="D41" s="193"/>
      <c r="E41" s="193"/>
      <c r="F41" s="193"/>
      <c r="G41" s="193"/>
      <c r="H41" s="193"/>
      <c r="I41" s="164"/>
      <c r="J41" s="164"/>
      <c r="K41" s="164"/>
      <c r="L41" s="164"/>
      <c r="M41" s="164"/>
      <c r="N41" s="164"/>
      <c r="O41" s="164"/>
      <c r="P41" s="193"/>
      <c r="Q41" s="193"/>
      <c r="R41" s="193"/>
      <c r="S41" s="193"/>
      <c r="T41" s="193"/>
      <c r="U41" s="164"/>
    </row>
    <row r="42" spans="6:21" s="160" customFormat="1" ht="19.5" customHeight="1">
      <c r="F42" s="193"/>
      <c r="G42" s="193"/>
      <c r="H42" s="193"/>
      <c r="I42" s="164"/>
      <c r="J42" s="164"/>
      <c r="K42" s="164"/>
      <c r="L42" s="164"/>
      <c r="M42" s="164"/>
      <c r="N42" s="164"/>
      <c r="O42" s="164"/>
      <c r="P42" s="193"/>
      <c r="Q42" s="193"/>
      <c r="R42" s="193"/>
      <c r="S42" s="193"/>
      <c r="T42" s="193"/>
      <c r="U42" s="164"/>
    </row>
    <row r="43" spans="6:21" s="160" customFormat="1" ht="19.5" customHeight="1">
      <c r="F43" s="193"/>
      <c r="G43" s="193"/>
      <c r="H43" s="193"/>
      <c r="I43" s="164"/>
      <c r="J43" s="164"/>
      <c r="K43" s="164"/>
      <c r="L43" s="164"/>
      <c r="M43" s="164"/>
      <c r="N43" s="164"/>
      <c r="O43" s="164"/>
      <c r="P43" s="193"/>
      <c r="Q43" s="193"/>
      <c r="R43" s="193"/>
      <c r="S43" s="193"/>
      <c r="T43" s="193"/>
      <c r="U43" s="164"/>
    </row>
    <row r="44" spans="6:21" s="160" customFormat="1" ht="19.5" customHeight="1">
      <c r="F44" s="193"/>
      <c r="G44" s="193"/>
      <c r="H44" s="193"/>
      <c r="I44" s="164"/>
      <c r="J44" s="164"/>
      <c r="K44" s="164"/>
      <c r="L44" s="164"/>
      <c r="M44" s="164"/>
      <c r="N44" s="164"/>
      <c r="O44" s="164"/>
      <c r="P44" s="193"/>
      <c r="Q44" s="193"/>
      <c r="R44" s="193"/>
      <c r="S44" s="193"/>
      <c r="T44" s="193"/>
      <c r="U44" s="164"/>
    </row>
    <row r="45" spans="6:21" s="160" customFormat="1" ht="19.5" customHeight="1">
      <c r="F45" s="193"/>
      <c r="G45" s="193"/>
      <c r="H45" s="193"/>
      <c r="I45" s="164"/>
      <c r="J45" s="164"/>
      <c r="K45" s="164"/>
      <c r="L45" s="164"/>
      <c r="M45" s="164"/>
      <c r="N45" s="164"/>
      <c r="O45" s="164"/>
      <c r="P45" s="193"/>
      <c r="Q45" s="193"/>
      <c r="R45" s="193"/>
      <c r="S45" s="193"/>
      <c r="T45" s="193"/>
      <c r="U45" s="164"/>
    </row>
    <row r="46" spans="6:21" s="160" customFormat="1" ht="19.5" customHeight="1">
      <c r="F46" s="193"/>
      <c r="G46" s="193"/>
      <c r="H46" s="193"/>
      <c r="I46" s="164"/>
      <c r="J46" s="164"/>
      <c r="K46" s="164"/>
      <c r="L46" s="164"/>
      <c r="M46" s="164"/>
      <c r="N46" s="164"/>
      <c r="O46" s="164"/>
      <c r="P46" s="193"/>
      <c r="Q46" s="193"/>
      <c r="R46" s="193"/>
      <c r="S46" s="193"/>
      <c r="T46" s="193"/>
      <c r="U46" s="164"/>
    </row>
    <row r="47" spans="6:21" s="160" customFormat="1" ht="19.5" customHeight="1">
      <c r="F47" s="193"/>
      <c r="G47" s="193"/>
      <c r="H47" s="193"/>
      <c r="I47" s="164"/>
      <c r="J47" s="164"/>
      <c r="K47" s="164"/>
      <c r="L47" s="164"/>
      <c r="M47" s="164"/>
      <c r="N47" s="164"/>
      <c r="O47" s="164"/>
      <c r="P47" s="193"/>
      <c r="Q47" s="193"/>
      <c r="R47" s="193"/>
      <c r="S47" s="193"/>
      <c r="T47" s="193"/>
      <c r="U47" s="164"/>
    </row>
    <row r="48" spans="6:21" s="160" customFormat="1" ht="19.5" customHeight="1">
      <c r="F48" s="193"/>
      <c r="G48" s="193"/>
      <c r="H48" s="193"/>
      <c r="I48" s="164"/>
      <c r="J48" s="164"/>
      <c r="K48" s="164"/>
      <c r="L48" s="164"/>
      <c r="M48" s="164"/>
      <c r="N48" s="164"/>
      <c r="O48" s="164"/>
      <c r="P48" s="193"/>
      <c r="Q48" s="193"/>
      <c r="R48" s="193"/>
      <c r="S48" s="193"/>
      <c r="T48" s="193"/>
      <c r="U48" s="164"/>
    </row>
    <row r="49" spans="6:21" s="160" customFormat="1" ht="19.5" customHeight="1">
      <c r="F49" s="193"/>
      <c r="G49" s="193"/>
      <c r="H49" s="193"/>
      <c r="I49" s="164"/>
      <c r="J49" s="164"/>
      <c r="K49" s="164"/>
      <c r="L49" s="164"/>
      <c r="M49" s="164"/>
      <c r="N49" s="164"/>
      <c r="O49" s="164"/>
      <c r="P49" s="193"/>
      <c r="Q49" s="193"/>
      <c r="R49" s="193"/>
      <c r="S49" s="193"/>
      <c r="T49" s="193"/>
      <c r="U49" s="164"/>
    </row>
    <row r="50" spans="6:21" s="160" customFormat="1" ht="19.5" customHeight="1">
      <c r="F50" s="193"/>
      <c r="G50" s="193"/>
      <c r="H50" s="193"/>
      <c r="I50" s="164"/>
      <c r="J50" s="164"/>
      <c r="K50" s="164"/>
      <c r="L50" s="164"/>
      <c r="M50" s="164"/>
      <c r="N50" s="164"/>
      <c r="O50" s="164"/>
      <c r="P50" s="193"/>
      <c r="Q50" s="193"/>
      <c r="R50" s="193"/>
      <c r="S50" s="193"/>
      <c r="T50" s="193"/>
      <c r="U50" s="164"/>
    </row>
    <row r="51" spans="6:21" s="160" customFormat="1" ht="19.5" customHeight="1">
      <c r="F51" s="193"/>
      <c r="G51" s="193"/>
      <c r="H51" s="193"/>
      <c r="I51" s="164"/>
      <c r="J51" s="164"/>
      <c r="K51" s="164"/>
      <c r="L51" s="164"/>
      <c r="M51" s="164"/>
      <c r="N51" s="164"/>
      <c r="O51" s="164"/>
      <c r="P51" s="193"/>
      <c r="Q51" s="193"/>
      <c r="R51" s="193"/>
      <c r="S51" s="193"/>
      <c r="T51" s="193"/>
      <c r="U51" s="164"/>
    </row>
    <row r="52" spans="6:21" s="160" customFormat="1" ht="19.5" customHeight="1">
      <c r="F52" s="193"/>
      <c r="G52" s="193"/>
      <c r="H52" s="193"/>
      <c r="I52" s="164"/>
      <c r="J52" s="164"/>
      <c r="K52" s="164"/>
      <c r="L52" s="164"/>
      <c r="M52" s="164"/>
      <c r="N52" s="164"/>
      <c r="O52" s="164"/>
      <c r="P52" s="193"/>
      <c r="Q52" s="193"/>
      <c r="R52" s="193"/>
      <c r="S52" s="193"/>
      <c r="T52" s="193"/>
      <c r="U52" s="164"/>
    </row>
    <row r="53" spans="6:21" s="160" customFormat="1" ht="19.5" customHeight="1">
      <c r="F53" s="193"/>
      <c r="G53" s="193"/>
      <c r="H53" s="193"/>
      <c r="I53" s="164"/>
      <c r="J53" s="164"/>
      <c r="K53" s="164"/>
      <c r="L53" s="164"/>
      <c r="M53" s="164"/>
      <c r="N53" s="164"/>
      <c r="O53" s="164"/>
      <c r="P53" s="193"/>
      <c r="Q53" s="193"/>
      <c r="R53" s="193"/>
      <c r="S53" s="193"/>
      <c r="T53" s="193"/>
      <c r="U53" s="164"/>
    </row>
    <row r="54" spans="6:21" s="160" customFormat="1" ht="19.5" customHeight="1">
      <c r="F54" s="193"/>
      <c r="G54" s="193"/>
      <c r="H54" s="193"/>
      <c r="I54" s="164"/>
      <c r="J54" s="164"/>
      <c r="K54" s="164"/>
      <c r="L54" s="164"/>
      <c r="M54" s="164"/>
      <c r="N54" s="164"/>
      <c r="O54" s="164"/>
      <c r="P54" s="193"/>
      <c r="Q54" s="193"/>
      <c r="R54" s="193"/>
      <c r="S54" s="193"/>
      <c r="T54" s="193"/>
      <c r="U54" s="164"/>
    </row>
    <row r="55" spans="6:21" s="160" customFormat="1" ht="19.5" customHeight="1">
      <c r="F55" s="193"/>
      <c r="G55" s="193"/>
      <c r="H55" s="193"/>
      <c r="I55" s="164"/>
      <c r="J55" s="164"/>
      <c r="K55" s="164"/>
      <c r="L55" s="164"/>
      <c r="M55" s="164"/>
      <c r="N55" s="164"/>
      <c r="O55" s="164"/>
      <c r="P55" s="193"/>
      <c r="Q55" s="193"/>
      <c r="R55" s="193"/>
      <c r="S55" s="193"/>
      <c r="T55" s="193"/>
      <c r="U55" s="164"/>
    </row>
    <row r="56" spans="6:21" s="160" customFormat="1" ht="12.75">
      <c r="F56" s="193"/>
      <c r="G56" s="193"/>
      <c r="H56" s="193"/>
      <c r="I56" s="164"/>
      <c r="J56" s="164"/>
      <c r="K56" s="164"/>
      <c r="L56" s="164"/>
      <c r="M56" s="164"/>
      <c r="N56" s="164"/>
      <c r="O56" s="164"/>
      <c r="P56" s="193"/>
      <c r="Q56" s="193"/>
      <c r="R56" s="193"/>
      <c r="S56" s="193"/>
      <c r="T56" s="193"/>
      <c r="U56" s="164"/>
    </row>
    <row r="57" spans="6:21" s="160" customFormat="1" ht="12.75">
      <c r="F57" s="193"/>
      <c r="G57" s="193"/>
      <c r="H57" s="193"/>
      <c r="I57" s="164"/>
      <c r="J57" s="164"/>
      <c r="K57" s="164"/>
      <c r="L57" s="164"/>
      <c r="M57" s="164"/>
      <c r="N57" s="164"/>
      <c r="O57" s="164"/>
      <c r="P57" s="193"/>
      <c r="Q57" s="193"/>
      <c r="R57" s="193"/>
      <c r="S57" s="193"/>
      <c r="T57" s="193"/>
      <c r="U57" s="164"/>
    </row>
    <row r="58" spans="6:21" s="160" customFormat="1" ht="12.75">
      <c r="F58" s="193"/>
      <c r="G58" s="193"/>
      <c r="H58" s="193"/>
      <c r="I58" s="164"/>
      <c r="J58" s="164"/>
      <c r="K58" s="164"/>
      <c r="L58" s="164"/>
      <c r="M58" s="164"/>
      <c r="N58" s="164"/>
      <c r="O58" s="164"/>
      <c r="P58" s="193"/>
      <c r="Q58" s="193"/>
      <c r="R58" s="193"/>
      <c r="S58" s="193"/>
      <c r="T58" s="193"/>
      <c r="U58" s="164"/>
    </row>
    <row r="59" spans="6:21" s="160" customFormat="1" ht="12.75">
      <c r="F59" s="193"/>
      <c r="G59" s="193"/>
      <c r="H59" s="193"/>
      <c r="I59" s="164"/>
      <c r="J59" s="164"/>
      <c r="K59" s="164"/>
      <c r="L59" s="164"/>
      <c r="M59" s="164"/>
      <c r="N59" s="164"/>
      <c r="O59" s="164"/>
      <c r="P59" s="193"/>
      <c r="Q59" s="193"/>
      <c r="R59" s="193"/>
      <c r="S59" s="193"/>
      <c r="T59" s="193"/>
      <c r="U59" s="164"/>
    </row>
    <row r="60" spans="6:21" s="160" customFormat="1" ht="12.75">
      <c r="F60" s="193"/>
      <c r="G60" s="193"/>
      <c r="H60" s="193"/>
      <c r="I60" s="164"/>
      <c r="J60" s="164"/>
      <c r="K60" s="164"/>
      <c r="L60" s="164"/>
      <c r="M60" s="164"/>
      <c r="N60" s="164"/>
      <c r="O60" s="164"/>
      <c r="P60" s="193"/>
      <c r="Q60" s="193"/>
      <c r="R60" s="193"/>
      <c r="S60" s="193"/>
      <c r="T60" s="193"/>
      <c r="U60" s="164"/>
    </row>
    <row r="61" spans="6:21" s="160" customFormat="1" ht="12.75">
      <c r="F61" s="193"/>
      <c r="G61" s="193"/>
      <c r="H61" s="193"/>
      <c r="I61" s="164"/>
      <c r="J61" s="164"/>
      <c r="K61" s="164"/>
      <c r="L61" s="164"/>
      <c r="M61" s="164"/>
      <c r="N61" s="164"/>
      <c r="O61" s="164"/>
      <c r="P61" s="193"/>
      <c r="Q61" s="193"/>
      <c r="R61" s="193"/>
      <c r="S61" s="193"/>
      <c r="T61" s="193"/>
      <c r="U61" s="164"/>
    </row>
    <row r="62" spans="6:21" s="160" customFormat="1" ht="12.75">
      <c r="F62" s="193"/>
      <c r="G62" s="193"/>
      <c r="H62" s="193"/>
      <c r="I62" s="164"/>
      <c r="J62" s="164"/>
      <c r="K62" s="164"/>
      <c r="L62" s="164"/>
      <c r="M62" s="164"/>
      <c r="N62" s="164"/>
      <c r="O62" s="164"/>
      <c r="P62" s="193"/>
      <c r="Q62" s="193"/>
      <c r="R62" s="193"/>
      <c r="S62" s="193"/>
      <c r="T62" s="193"/>
      <c r="U62" s="164"/>
    </row>
    <row r="63" spans="6:21" s="160" customFormat="1" ht="12.75">
      <c r="F63" s="193"/>
      <c r="G63" s="193"/>
      <c r="H63" s="193"/>
      <c r="I63" s="164"/>
      <c r="J63" s="164"/>
      <c r="K63" s="164"/>
      <c r="L63" s="164"/>
      <c r="M63" s="164"/>
      <c r="N63" s="164"/>
      <c r="O63" s="164"/>
      <c r="P63" s="193"/>
      <c r="Q63" s="193"/>
      <c r="R63" s="193"/>
      <c r="S63" s="193"/>
      <c r="T63" s="193"/>
      <c r="U63" s="164"/>
    </row>
    <row r="64" spans="6:21" s="160" customFormat="1" ht="12.75">
      <c r="F64" s="193"/>
      <c r="G64" s="193"/>
      <c r="H64" s="193"/>
      <c r="I64" s="164"/>
      <c r="J64" s="164"/>
      <c r="K64" s="164"/>
      <c r="L64" s="164"/>
      <c r="M64" s="164"/>
      <c r="N64" s="164"/>
      <c r="O64" s="164"/>
      <c r="P64" s="193"/>
      <c r="Q64" s="193"/>
      <c r="R64" s="193"/>
      <c r="S64" s="193"/>
      <c r="T64" s="193"/>
      <c r="U64" s="164"/>
    </row>
    <row r="65" spans="6:21" s="160" customFormat="1" ht="12.75">
      <c r="F65" s="193"/>
      <c r="G65" s="193"/>
      <c r="H65" s="193"/>
      <c r="I65" s="164"/>
      <c r="J65" s="164"/>
      <c r="K65" s="164"/>
      <c r="L65" s="164"/>
      <c r="M65" s="164"/>
      <c r="N65" s="164"/>
      <c r="O65" s="164"/>
      <c r="P65" s="193"/>
      <c r="Q65" s="193"/>
      <c r="R65" s="193"/>
      <c r="S65" s="193"/>
      <c r="T65" s="193"/>
      <c r="U65" s="164"/>
    </row>
    <row r="66" spans="6:21" s="160" customFormat="1" ht="12.75">
      <c r="F66" s="193"/>
      <c r="G66" s="193"/>
      <c r="H66" s="193"/>
      <c r="I66" s="164"/>
      <c r="J66" s="164"/>
      <c r="K66" s="164"/>
      <c r="L66" s="164"/>
      <c r="M66" s="164"/>
      <c r="N66" s="164"/>
      <c r="O66" s="164"/>
      <c r="P66" s="193"/>
      <c r="Q66" s="193"/>
      <c r="R66" s="193"/>
      <c r="S66" s="193"/>
      <c r="T66" s="193"/>
      <c r="U66" s="164"/>
    </row>
    <row r="67" spans="6:21" s="160" customFormat="1" ht="12.75">
      <c r="F67" s="193"/>
      <c r="G67" s="193"/>
      <c r="H67" s="193"/>
      <c r="I67" s="164"/>
      <c r="J67" s="164"/>
      <c r="K67" s="164"/>
      <c r="L67" s="164"/>
      <c r="M67" s="164"/>
      <c r="N67" s="164"/>
      <c r="O67" s="164"/>
      <c r="P67" s="193"/>
      <c r="Q67" s="193"/>
      <c r="R67" s="193"/>
      <c r="S67" s="193"/>
      <c r="T67" s="193"/>
      <c r="U67" s="164"/>
    </row>
    <row r="68" spans="6:21" s="160" customFormat="1" ht="12.75">
      <c r="F68" s="193"/>
      <c r="G68" s="193"/>
      <c r="H68" s="193"/>
      <c r="I68" s="164"/>
      <c r="J68" s="164"/>
      <c r="K68" s="164"/>
      <c r="L68" s="164"/>
      <c r="M68" s="164"/>
      <c r="N68" s="164"/>
      <c r="O68" s="164"/>
      <c r="P68" s="193"/>
      <c r="Q68" s="193"/>
      <c r="R68" s="193"/>
      <c r="S68" s="193"/>
      <c r="T68" s="193"/>
      <c r="U68" s="164"/>
    </row>
  </sheetData>
  <sheetProtection selectLockedCells="1" selectUnlockedCells="1"/>
  <dataValidations count="1">
    <dataValidation errorStyle="information" allowBlank="1" showInputMessage="1" showErrorMessage="1" promptTitle="CODE EN 2 CHIFFRES" errorTitle="CODE REGION" sqref="D5:D15 D17:D20 D22 D24:D25 D27:D36">
      <formula1>0</formula1>
      <formula2>0</formula2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Levasseur Jacques</dc:creator>
  <cp:keywords/>
  <dc:description/>
  <cp:lastModifiedBy>Utilisateur</cp:lastModifiedBy>
  <cp:lastPrinted>2014-06-10T06:44:15Z</cp:lastPrinted>
  <dcterms:created xsi:type="dcterms:W3CDTF">2007-12-08T20:03:30Z</dcterms:created>
  <dcterms:modified xsi:type="dcterms:W3CDTF">2016-11-28T07:59:28Z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891006191</vt:i4>
  </property>
  <property fmtid="{D5CDD505-2E9C-101B-9397-08002B2CF9AE}" pid="3" name="_AuthorEmail">
    <vt:lpwstr>laurent.gesland@free.fr</vt:lpwstr>
  </property>
  <property fmtid="{D5CDD505-2E9C-101B-9397-08002B2CF9AE}" pid="4" name="_AuthorEmailDisplayName">
    <vt:lpwstr>laurent gesland</vt:lpwstr>
  </property>
  <property fmtid="{D5CDD505-2E9C-101B-9397-08002B2CF9AE}" pid="5" name="_EmailSubject">
    <vt:lpwstr>MERCI</vt:lpwstr>
  </property>
  <property fmtid="{D5CDD505-2E9C-101B-9397-08002B2CF9AE}" pid="6" name="_PreviousAdHocReviewCycleID">
    <vt:i4>1249421528</vt:i4>
  </property>
</Properties>
</file>